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ravca\Documents\O5BKFurča\maraton\O5 BK Furca\eXtrem_42195\Výsledky\"/>
    </mc:Choice>
  </mc:AlternateContent>
  <bookViews>
    <workbookView xWindow="0" yWindow="0" windowWidth="20490" windowHeight="7755"/>
  </bookViews>
  <sheets>
    <sheet name="eX_2015_výsledky" sheetId="1" r:id="rId1"/>
    <sheet name="FM+eX_2015" sheetId="2" r:id="rId2"/>
    <sheet name="výsledky na kol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3" l="1"/>
  <c r="D59" i="3"/>
  <c r="F41" i="3"/>
  <c r="F29" i="3"/>
  <c r="B7" i="3" l="1"/>
  <c r="G9" i="2"/>
  <c r="H9" i="3" l="1"/>
  <c r="B32" i="3" l="1"/>
  <c r="B9" i="3"/>
  <c r="F9" i="3"/>
  <c r="F7" i="3" s="1"/>
  <c r="D9" i="3"/>
  <c r="H7" i="3"/>
  <c r="D7" i="3" l="1"/>
  <c r="G17" i="2"/>
  <c r="B37" i="3" l="1"/>
  <c r="G16" i="2"/>
  <c r="G15" i="2"/>
  <c r="G7" i="2"/>
  <c r="G19" i="2"/>
  <c r="G18" i="2"/>
  <c r="G8" i="2"/>
  <c r="G11" i="2"/>
  <c r="G14" i="2"/>
  <c r="G10" i="2"/>
  <c r="G12" i="2"/>
  <c r="G6" i="2"/>
  <c r="G13" i="2"/>
  <c r="F23" i="3" l="1"/>
  <c r="F15" i="3" s="1"/>
  <c r="D23" i="3"/>
  <c r="B23" i="3"/>
  <c r="D15" i="3" s="1"/>
  <c r="B45" i="3"/>
  <c r="B43" i="3" s="1"/>
  <c r="H23" i="3"/>
  <c r="F69" i="3" l="1"/>
  <c r="B47" i="3"/>
  <c r="B57" i="3" s="1"/>
  <c r="B61" i="3" s="1"/>
  <c r="B59" i="3" s="1"/>
  <c r="H15" i="3"/>
  <c r="B15" i="3"/>
  <c r="D69" i="3" l="1"/>
  <c r="D13" i="3" s="1"/>
  <c r="D11" i="3" s="1"/>
  <c r="D21" i="3" s="1"/>
  <c r="D35" i="3" s="1"/>
  <c r="D19" i="3" s="1"/>
  <c r="D27" i="3" s="1"/>
  <c r="B69" i="3"/>
  <c r="B13" i="3" s="1"/>
  <c r="B11" i="3" s="1"/>
  <c r="B21" i="3" s="1"/>
  <c r="B35" i="3" s="1"/>
  <c r="B19" i="3" s="1"/>
  <c r="B27" i="3" s="1"/>
  <c r="H13" i="3"/>
  <c r="D55" i="3"/>
  <c r="D65" i="3" s="1"/>
  <c r="D63" i="3" s="1"/>
  <c r="D67" i="3" s="1"/>
  <c r="B55" i="3"/>
  <c r="B65" i="3" s="1"/>
  <c r="B63" i="3" s="1"/>
  <c r="B67" i="3" s="1"/>
  <c r="H11" i="3" l="1"/>
  <c r="H21" i="3" s="1"/>
  <c r="H35" i="3" s="1"/>
  <c r="H19" i="3" s="1"/>
  <c r="H27" i="3" s="1"/>
  <c r="H25" i="3" s="1"/>
  <c r="H49" i="3" s="1"/>
  <c r="F13" i="3"/>
  <c r="F11" i="3" s="1"/>
  <c r="F21" i="3" s="1"/>
  <c r="F35" i="3" s="1"/>
  <c r="F19" i="3" s="1"/>
  <c r="F27" i="3" s="1"/>
  <c r="F25" i="3" s="1"/>
  <c r="D25" i="3"/>
  <c r="D49" i="3" s="1"/>
  <c r="D39" i="3" s="1"/>
  <c r="B25" i="3"/>
  <c r="B49" i="3" s="1"/>
  <c r="B39" i="3" s="1"/>
  <c r="H39" i="3" l="1"/>
  <c r="H17" i="3" s="1"/>
  <c r="H53" i="3" s="1"/>
  <c r="H51" i="3" s="1"/>
  <c r="D17" i="3"/>
  <c r="B17" i="3"/>
  <c r="B53" i="3" s="1"/>
  <c r="B51" i="3" s="1"/>
  <c r="B29" i="3" s="1"/>
  <c r="B31" i="3" s="1"/>
  <c r="B41" i="3" s="1"/>
  <c r="F49" i="3"/>
  <c r="F39" i="3" s="1"/>
  <c r="F17" i="3" s="1"/>
  <c r="F53" i="3" s="1"/>
  <c r="D53" i="3" l="1"/>
  <c r="D51" i="3" s="1"/>
  <c r="D29" i="3" s="1"/>
  <c r="D31" i="3" s="1"/>
  <c r="D41" i="3" s="1"/>
  <c r="D33" i="3" s="1"/>
  <c r="D37" i="3" s="1"/>
  <c r="D45" i="3" s="1"/>
  <c r="D43" i="3" s="1"/>
  <c r="D47" i="3" l="1"/>
  <c r="D57" i="3" s="1"/>
  <c r="D61" i="3" s="1"/>
  <c r="F51" i="3"/>
  <c r="F31" i="3" l="1"/>
  <c r="F33" i="3" s="1"/>
  <c r="F37" i="3" s="1"/>
  <c r="F45" i="3" s="1"/>
  <c r="F43" i="3" s="1"/>
  <c r="F47" i="3" s="1"/>
  <c r="F57" i="3" s="1"/>
  <c r="F61" i="3" s="1"/>
  <c r="F59" i="3" s="1"/>
  <c r="F55" i="3" s="1"/>
  <c r="F65" i="3" s="1"/>
  <c r="F67" i="3" s="1"/>
  <c r="H29" i="3"/>
  <c r="H31" i="3" l="1"/>
  <c r="H41" i="3" s="1"/>
  <c r="H33" i="3" s="1"/>
  <c r="H37" i="3" s="1"/>
  <c r="H45" i="3" s="1"/>
  <c r="H43" i="3" s="1"/>
  <c r="H47" i="3" s="1"/>
  <c r="H57" i="3" s="1"/>
  <c r="H61" i="3" s="1"/>
  <c r="H59" i="3" s="1"/>
  <c r="H55" i="3" s="1"/>
  <c r="H65" i="3" s="1"/>
  <c r="H63" i="3" s="1"/>
  <c r="H67" i="3" s="1"/>
</calcChain>
</file>

<file path=xl/sharedStrings.xml><?xml version="1.0" encoding="utf-8"?>
<sst xmlns="http://schemas.openxmlformats.org/spreadsheetml/2006/main" count="229" uniqueCount="88">
  <si>
    <t>D</t>
  </si>
  <si>
    <t>Simon Alexander</t>
  </si>
  <si>
    <t>DS Žilina</t>
  </si>
  <si>
    <t>C</t>
  </si>
  <si>
    <t>Nepko Gabriel</t>
  </si>
  <si>
    <t>O5 BK Furča-Košice</t>
  </si>
  <si>
    <t>Štenda Rastislav</t>
  </si>
  <si>
    <t>TJ Metropol</t>
  </si>
  <si>
    <t>A</t>
  </si>
  <si>
    <t>Michalička František</t>
  </si>
  <si>
    <t>ŠKP Žilina</t>
  </si>
  <si>
    <t>Bohuněk Zdeněk</t>
  </si>
  <si>
    <t>B</t>
  </si>
  <si>
    <t>Vostrý Miroslav</t>
  </si>
  <si>
    <t>MK Kladno</t>
  </si>
  <si>
    <t>Onofrej Erik</t>
  </si>
  <si>
    <t>Benedik Peter</t>
  </si>
  <si>
    <t>Bačík Peter</t>
  </si>
  <si>
    <t>Hrček Petr</t>
  </si>
  <si>
    <t>-</t>
  </si>
  <si>
    <t>Šoltés Jozef</t>
  </si>
  <si>
    <t>Ocu Rokycany</t>
  </si>
  <si>
    <t>Śmida Vladimír</t>
  </si>
  <si>
    <t>MK Tatran Spišská Nová Ves</t>
  </si>
  <si>
    <t>Hajduk Pavol</t>
  </si>
  <si>
    <t>Železná studnička Bratislava</t>
  </si>
  <si>
    <t>Smolár Július</t>
  </si>
  <si>
    <t>Teniak Jozef Ivan</t>
  </si>
  <si>
    <t>MK Kočice</t>
  </si>
  <si>
    <t>Hirjak Vladimír</t>
  </si>
  <si>
    <t>AC Michalovce</t>
  </si>
  <si>
    <t>Švec Štefan</t>
  </si>
  <si>
    <t>BK Košice</t>
  </si>
  <si>
    <t>F</t>
  </si>
  <si>
    <t>Seidlová Eva</t>
  </si>
  <si>
    <t>AK Tlmače</t>
  </si>
  <si>
    <t>Bogár Jánoš</t>
  </si>
  <si>
    <t>Boldogkovara</t>
  </si>
  <si>
    <t>Radomský Slavomír</t>
  </si>
  <si>
    <t>Kincel Pavol</t>
  </si>
  <si>
    <t>bs Tatran Turany</t>
  </si>
  <si>
    <t>Lörinc Jozef</t>
  </si>
  <si>
    <t>Mihok Imrich</t>
  </si>
  <si>
    <t>Čurlej Jozef</t>
  </si>
  <si>
    <t>SPU Nitra</t>
  </si>
  <si>
    <t>Šlosár Mário</t>
  </si>
  <si>
    <t>MTC Vyšná Šebastová</t>
  </si>
  <si>
    <t>Čižmár Peter</t>
  </si>
  <si>
    <t>Furča</t>
  </si>
  <si>
    <t>Leder Andrej</t>
  </si>
  <si>
    <t>Skubeň Rastislav</t>
  </si>
  <si>
    <t>Forrest Gump OSSR</t>
  </si>
  <si>
    <t>Bohunický Cyril</t>
  </si>
  <si>
    <t>BK Malženice</t>
  </si>
  <si>
    <t>Spišiak Robert</t>
  </si>
  <si>
    <t>ALL4RUN Košice</t>
  </si>
  <si>
    <t>Mičko Ján</t>
  </si>
  <si>
    <t>25.júl 2015, Košice- Furča</t>
  </si>
  <si>
    <t>Výsledková listina- Celkové poradie</t>
  </si>
  <si>
    <t>Por. celk.</t>
  </si>
  <si>
    <t>Kat.</t>
  </si>
  <si>
    <t>Št.č.</t>
  </si>
  <si>
    <t>Priezvisko a meno</t>
  </si>
  <si>
    <t>Rok narodenia</t>
  </si>
  <si>
    <t>Klub</t>
  </si>
  <si>
    <t>Štát</t>
  </si>
  <si>
    <t>Čas</t>
  </si>
  <si>
    <t>Hlavný rozhodca: František Kažimír</t>
  </si>
  <si>
    <t>SVK</t>
  </si>
  <si>
    <t>CZ</t>
  </si>
  <si>
    <t>HUN</t>
  </si>
  <si>
    <t>Rešt.Rubín Košice-Krásna</t>
  </si>
  <si>
    <t>Por.   kat.</t>
  </si>
  <si>
    <t>Dvojkombinácia furčianskych maratónov 2015</t>
  </si>
  <si>
    <t>Furčiansky maratón</t>
  </si>
  <si>
    <t>eXtrém maratón</t>
  </si>
  <si>
    <t>Čas dvojkombinácie</t>
  </si>
  <si>
    <t>1946</t>
  </si>
  <si>
    <r>
      <t>12. ročník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4"/>
        <rFont val="Arial"/>
        <family val="2"/>
      </rPr>
      <t>eXtrém maratón</t>
    </r>
  </si>
  <si>
    <r>
      <t>12. ročník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eXtrém maratón</t>
    </r>
  </si>
  <si>
    <t>DNF</t>
  </si>
  <si>
    <t>10,549m</t>
  </si>
  <si>
    <t>Poradie</t>
  </si>
  <si>
    <t>21,0975m</t>
  </si>
  <si>
    <t>42,195m</t>
  </si>
  <si>
    <t>Maňák Ján</t>
  </si>
  <si>
    <t xml:space="preserve">Teplota: 8.00-24°C, 10.00- 28°C, 12.00- 30°C, 13.00- 31°C, jasno , mierný vietor do 10kmh-1, trať suchá, až moc. </t>
  </si>
  <si>
    <t>Medzičasy na kolá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</si>
</sst>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2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0"/>
      <color rgb="FF181818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5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6" fillId="0" borderId="5" xfId="0" applyFont="1" applyBorder="1"/>
    <xf numFmtId="1" fontId="6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1" fontId="7" fillId="0" borderId="5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Fill="1" applyBorder="1"/>
    <xf numFmtId="1" fontId="5" fillId="0" borderId="7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12" xfId="0" applyFont="1" applyFill="1" applyBorder="1"/>
    <xf numFmtId="0" fontId="3" fillId="0" borderId="0" xfId="0" applyFont="1" applyBorder="1" applyAlignment="1">
      <alignment horizontal="center" vertical="center"/>
    </xf>
    <xf numFmtId="21" fontId="5" fillId="0" borderId="5" xfId="0" applyNumberFormat="1" applyFont="1" applyBorder="1" applyAlignment="1">
      <alignment horizontal="center"/>
    </xf>
    <xf numFmtId="0" fontId="5" fillId="0" borderId="6" xfId="0" applyFont="1" applyFill="1" applyBorder="1"/>
    <xf numFmtId="21" fontId="5" fillId="0" borderId="7" xfId="0" applyNumberFormat="1" applyFont="1" applyBorder="1" applyAlignment="1">
      <alignment horizontal="center"/>
    </xf>
    <xf numFmtId="0" fontId="5" fillId="0" borderId="9" xfId="0" applyFont="1" applyFill="1" applyBorder="1"/>
    <xf numFmtId="1" fontId="7" fillId="0" borderId="1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/>
    </xf>
    <xf numFmtId="0" fontId="8" fillId="0" borderId="5" xfId="0" applyFont="1" applyFill="1" applyBorder="1"/>
    <xf numFmtId="0" fontId="3" fillId="0" borderId="0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1" fontId="13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11" xfId="0" applyFont="1" applyFill="1" applyBorder="1"/>
    <xf numFmtId="164" fontId="5" fillId="0" borderId="12" xfId="0" applyNumberFormat="1" applyFont="1" applyBorder="1" applyAlignment="1">
      <alignment horizontal="center"/>
    </xf>
    <xf numFmtId="21" fontId="5" fillId="0" borderId="12" xfId="0" applyNumberFormat="1" applyFont="1" applyBorder="1" applyAlignment="1">
      <alignment horizont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1" fontId="5" fillId="0" borderId="18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0" borderId="0" xfId="0" applyFont="1"/>
    <xf numFmtId="0" fontId="3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21" fontId="20" fillId="0" borderId="7" xfId="0" applyNumberFormat="1" applyFont="1" applyFill="1" applyBorder="1" applyAlignment="1">
      <alignment horizontal="left"/>
    </xf>
    <xf numFmtId="21" fontId="21" fillId="0" borderId="7" xfId="0" applyNumberFormat="1" applyFont="1" applyFill="1" applyBorder="1" applyAlignment="1">
      <alignment horizontal="left"/>
    </xf>
    <xf numFmtId="1" fontId="22" fillId="0" borderId="8" xfId="0" applyNumberFormat="1" applyFont="1" applyFill="1" applyBorder="1" applyAlignment="1">
      <alignment horizontal="center"/>
    </xf>
    <xf numFmtId="21" fontId="23" fillId="0" borderId="12" xfId="0" applyNumberFormat="1" applyFont="1" applyFill="1" applyBorder="1" applyAlignment="1">
      <alignment horizontal="right"/>
    </xf>
    <xf numFmtId="1" fontId="22" fillId="0" borderId="13" xfId="0" applyNumberFormat="1" applyFont="1" applyFill="1" applyBorder="1" applyAlignment="1">
      <alignment horizontal="center"/>
    </xf>
    <xf numFmtId="21" fontId="20" fillId="0" borderId="21" xfId="0" applyNumberFormat="1" applyFont="1" applyFill="1" applyBorder="1" applyAlignment="1">
      <alignment horizontal="left"/>
    </xf>
    <xf numFmtId="21" fontId="23" fillId="0" borderId="22" xfId="0" applyNumberFormat="1" applyFont="1" applyFill="1" applyBorder="1" applyAlignment="1">
      <alignment horizontal="right"/>
    </xf>
    <xf numFmtId="21" fontId="20" fillId="0" borderId="21" xfId="0" applyNumberFormat="1" applyFont="1" applyBorder="1" applyAlignment="1">
      <alignment horizontal="left"/>
    </xf>
    <xf numFmtId="21" fontId="23" fillId="0" borderId="22" xfId="0" applyNumberFormat="1" applyFont="1" applyBorder="1" applyAlignment="1">
      <alignment horizontal="right"/>
    </xf>
    <xf numFmtId="21" fontId="23" fillId="0" borderId="12" xfId="0" applyNumberFormat="1" applyFont="1" applyBorder="1" applyAlignment="1">
      <alignment horizontal="right"/>
    </xf>
    <xf numFmtId="21" fontId="20" fillId="0" borderId="6" xfId="0" applyNumberFormat="1" applyFont="1" applyFill="1" applyBorder="1" applyAlignment="1">
      <alignment horizontal="left"/>
    </xf>
    <xf numFmtId="21" fontId="23" fillId="0" borderId="11" xfId="0" applyNumberFormat="1" applyFont="1" applyFill="1" applyBorder="1" applyAlignment="1">
      <alignment horizontal="right"/>
    </xf>
    <xf numFmtId="21" fontId="20" fillId="0" borderId="7" xfId="0" applyNumberFormat="1" applyFont="1" applyFill="1" applyBorder="1" applyAlignment="1" applyProtection="1">
      <alignment horizontal="left"/>
    </xf>
    <xf numFmtId="21" fontId="20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164" fontId="20" fillId="0" borderId="7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7" fillId="0" borderId="1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21" fontId="20" fillId="0" borderId="6" xfId="0" applyNumberFormat="1" applyFont="1" applyBorder="1" applyAlignment="1">
      <alignment horizontal="left"/>
    </xf>
    <xf numFmtId="1" fontId="26" fillId="0" borderId="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1" fontId="24" fillId="0" borderId="7" xfId="0" applyNumberFormat="1" applyFont="1" applyFill="1" applyBorder="1" applyAlignment="1">
      <alignment horizontal="center"/>
    </xf>
    <xf numFmtId="0" fontId="25" fillId="0" borderId="0" xfId="0" applyFont="1"/>
    <xf numFmtId="1" fontId="26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1" fontId="19" fillId="0" borderId="26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21" fontId="23" fillId="0" borderId="11" xfId="0" applyNumberFormat="1" applyFont="1" applyBorder="1" applyAlignment="1">
      <alignment horizontal="right"/>
    </xf>
    <xf numFmtId="0" fontId="5" fillId="0" borderId="6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sqref="A1:I1"/>
    </sheetView>
  </sheetViews>
  <sheetFormatPr defaultRowHeight="15" x14ac:dyDescent="0.25"/>
  <cols>
    <col min="1" max="1" width="6.42578125" style="85" customWidth="1"/>
    <col min="2" max="2" width="5" customWidth="1"/>
    <col min="3" max="3" width="5" style="15" customWidth="1"/>
    <col min="4" max="4" width="5" customWidth="1"/>
    <col min="5" max="5" width="17.7109375" customWidth="1"/>
    <col min="6" max="6" width="6.85546875" style="5" customWidth="1"/>
    <col min="7" max="7" width="24.5703125" customWidth="1"/>
    <col min="8" max="8" width="5.7109375" customWidth="1"/>
    <col min="9" max="9" width="9.42578125" style="15" customWidth="1"/>
  </cols>
  <sheetData>
    <row r="1" spans="1:9" ht="18" x14ac:dyDescent="0.25">
      <c r="A1" s="136" t="s">
        <v>78</v>
      </c>
      <c r="B1" s="136"/>
      <c r="C1" s="136"/>
      <c r="D1" s="136"/>
      <c r="E1" s="136"/>
      <c r="F1" s="136"/>
      <c r="G1" s="136"/>
      <c r="H1" s="136"/>
      <c r="I1" s="136"/>
    </row>
    <row r="2" spans="1:9" x14ac:dyDescent="0.25">
      <c r="A2" s="136" t="s">
        <v>57</v>
      </c>
      <c r="B2" s="136"/>
      <c r="C2" s="136"/>
      <c r="D2" s="136"/>
      <c r="E2" s="136"/>
      <c r="F2" s="136"/>
      <c r="G2" s="136"/>
      <c r="H2" s="136"/>
      <c r="I2" s="136"/>
    </row>
    <row r="3" spans="1:9" x14ac:dyDescent="0.25">
      <c r="A3" s="137" t="s">
        <v>58</v>
      </c>
      <c r="B3" s="137"/>
      <c r="C3" s="137"/>
      <c r="D3" s="137"/>
      <c r="E3" s="137"/>
      <c r="F3" s="137"/>
      <c r="G3" s="137"/>
      <c r="H3" s="137"/>
      <c r="I3" s="137"/>
    </row>
    <row r="4" spans="1:9" ht="15.75" thickBot="1" x14ac:dyDescent="0.3">
      <c r="A4" s="18"/>
      <c r="B4" s="24"/>
      <c r="C4" s="32"/>
      <c r="D4" s="24"/>
      <c r="E4" s="24"/>
      <c r="F4" s="24"/>
      <c r="G4" s="24"/>
      <c r="H4" s="24"/>
      <c r="I4" s="24"/>
    </row>
    <row r="5" spans="1:9" ht="34.5" thickBot="1" x14ac:dyDescent="0.3">
      <c r="A5" s="19" t="s">
        <v>59</v>
      </c>
      <c r="B5" s="2" t="s">
        <v>60</v>
      </c>
      <c r="C5" s="3" t="s">
        <v>72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4" t="s">
        <v>66</v>
      </c>
    </row>
    <row r="6" spans="1:9" x14ac:dyDescent="0.25">
      <c r="A6" s="81">
        <v>1</v>
      </c>
      <c r="B6" s="51" t="s">
        <v>3</v>
      </c>
      <c r="C6" s="78">
        <v>1</v>
      </c>
      <c r="D6" s="51">
        <v>114</v>
      </c>
      <c r="E6" s="56" t="s">
        <v>36</v>
      </c>
      <c r="F6" s="62">
        <v>1964</v>
      </c>
      <c r="G6" s="68" t="s">
        <v>37</v>
      </c>
      <c r="H6" s="72" t="s">
        <v>70</v>
      </c>
      <c r="I6" s="75">
        <v>0.12994212962962962</v>
      </c>
    </row>
    <row r="7" spans="1:9" x14ac:dyDescent="0.25">
      <c r="A7" s="82">
        <v>2</v>
      </c>
      <c r="B7" s="52" t="s">
        <v>8</v>
      </c>
      <c r="C7" s="79">
        <v>1</v>
      </c>
      <c r="D7" s="52">
        <v>121</v>
      </c>
      <c r="E7" s="57" t="s">
        <v>15</v>
      </c>
      <c r="F7" s="63">
        <v>1981</v>
      </c>
      <c r="G7" s="59" t="s">
        <v>5</v>
      </c>
      <c r="H7" s="73" t="s">
        <v>68</v>
      </c>
      <c r="I7" s="76">
        <v>0.13241898148148148</v>
      </c>
    </row>
    <row r="8" spans="1:9" x14ac:dyDescent="0.25">
      <c r="A8" s="82">
        <v>3</v>
      </c>
      <c r="B8" s="52" t="s">
        <v>8</v>
      </c>
      <c r="C8" s="79">
        <v>2</v>
      </c>
      <c r="D8" s="52">
        <v>137</v>
      </c>
      <c r="E8" s="58" t="s">
        <v>43</v>
      </c>
      <c r="F8" s="64">
        <v>1981</v>
      </c>
      <c r="G8" s="69" t="s">
        <v>44</v>
      </c>
      <c r="H8" s="73" t="s">
        <v>68</v>
      </c>
      <c r="I8" s="76">
        <v>0.13265046296296296</v>
      </c>
    </row>
    <row r="9" spans="1:9" x14ac:dyDescent="0.25">
      <c r="A9" s="82">
        <v>4</v>
      </c>
      <c r="B9" s="52" t="s">
        <v>12</v>
      </c>
      <c r="C9" s="79">
        <v>1</v>
      </c>
      <c r="D9" s="52">
        <v>134</v>
      </c>
      <c r="E9" s="58" t="s">
        <v>54</v>
      </c>
      <c r="F9" s="64">
        <v>1975</v>
      </c>
      <c r="G9" s="69" t="s">
        <v>55</v>
      </c>
      <c r="H9" s="73" t="s">
        <v>68</v>
      </c>
      <c r="I9" s="76">
        <v>0.13579861111111111</v>
      </c>
    </row>
    <row r="10" spans="1:9" x14ac:dyDescent="0.25">
      <c r="A10" s="82">
        <v>5</v>
      </c>
      <c r="B10" s="52" t="s">
        <v>12</v>
      </c>
      <c r="C10" s="79">
        <v>2</v>
      </c>
      <c r="D10" s="52">
        <v>106</v>
      </c>
      <c r="E10" s="58" t="s">
        <v>47</v>
      </c>
      <c r="F10" s="64">
        <v>1968</v>
      </c>
      <c r="G10" s="69" t="s">
        <v>48</v>
      </c>
      <c r="H10" s="73" t="s">
        <v>68</v>
      </c>
      <c r="I10" s="76">
        <v>0.13806712962962964</v>
      </c>
    </row>
    <row r="11" spans="1:9" x14ac:dyDescent="0.25">
      <c r="A11" s="82">
        <v>6</v>
      </c>
      <c r="B11" s="52" t="s">
        <v>3</v>
      </c>
      <c r="C11" s="79">
        <v>2</v>
      </c>
      <c r="D11" s="52">
        <v>108</v>
      </c>
      <c r="E11" s="59" t="s">
        <v>9</v>
      </c>
      <c r="F11" s="65">
        <v>1964</v>
      </c>
      <c r="G11" s="59" t="s">
        <v>10</v>
      </c>
      <c r="H11" s="73" t="s">
        <v>68</v>
      </c>
      <c r="I11" s="76">
        <v>0.15567129629629631</v>
      </c>
    </row>
    <row r="12" spans="1:9" x14ac:dyDescent="0.25">
      <c r="A12" s="82">
        <v>7</v>
      </c>
      <c r="B12" s="52" t="s">
        <v>3</v>
      </c>
      <c r="C12" s="79">
        <v>3</v>
      </c>
      <c r="D12" s="52">
        <v>132</v>
      </c>
      <c r="E12" s="58" t="s">
        <v>49</v>
      </c>
      <c r="F12" s="64">
        <v>1964</v>
      </c>
      <c r="G12" s="59" t="s">
        <v>5</v>
      </c>
      <c r="H12" s="73" t="s">
        <v>68</v>
      </c>
      <c r="I12" s="76">
        <v>0.15579861111111112</v>
      </c>
    </row>
    <row r="13" spans="1:9" x14ac:dyDescent="0.25">
      <c r="A13" s="82">
        <v>8</v>
      </c>
      <c r="B13" s="52" t="s">
        <v>0</v>
      </c>
      <c r="C13" s="79">
        <v>1</v>
      </c>
      <c r="D13" s="52">
        <v>127</v>
      </c>
      <c r="E13" s="58" t="s">
        <v>22</v>
      </c>
      <c r="F13" s="64">
        <v>1954</v>
      </c>
      <c r="G13" s="69" t="s">
        <v>23</v>
      </c>
      <c r="H13" s="73" t="s">
        <v>68</v>
      </c>
      <c r="I13" s="76">
        <v>0.15795138888888891</v>
      </c>
    </row>
    <row r="14" spans="1:9" x14ac:dyDescent="0.25">
      <c r="A14" s="82">
        <v>9</v>
      </c>
      <c r="B14" s="52" t="s">
        <v>8</v>
      </c>
      <c r="C14" s="79">
        <v>3</v>
      </c>
      <c r="D14" s="52">
        <v>130</v>
      </c>
      <c r="E14" s="58" t="s">
        <v>50</v>
      </c>
      <c r="F14" s="64">
        <v>1981</v>
      </c>
      <c r="G14" s="69" t="s">
        <v>51</v>
      </c>
      <c r="H14" s="73" t="s">
        <v>68</v>
      </c>
      <c r="I14" s="76">
        <v>0.1610648148148148</v>
      </c>
    </row>
    <row r="15" spans="1:9" x14ac:dyDescent="0.25">
      <c r="A15" s="82">
        <v>10</v>
      </c>
      <c r="B15" s="52" t="s">
        <v>12</v>
      </c>
      <c r="C15" s="79">
        <v>3</v>
      </c>
      <c r="D15" s="52">
        <v>111</v>
      </c>
      <c r="E15" s="57" t="s">
        <v>20</v>
      </c>
      <c r="F15" s="64">
        <v>1966</v>
      </c>
      <c r="G15" s="57" t="s">
        <v>21</v>
      </c>
      <c r="H15" s="73" t="s">
        <v>68</v>
      </c>
      <c r="I15" s="76">
        <v>0.16505787037037037</v>
      </c>
    </row>
    <row r="16" spans="1:9" x14ac:dyDescent="0.25">
      <c r="A16" s="82">
        <v>11</v>
      </c>
      <c r="B16" s="52" t="s">
        <v>3</v>
      </c>
      <c r="C16" s="79">
        <v>4</v>
      </c>
      <c r="D16" s="52">
        <v>128</v>
      </c>
      <c r="E16" s="58" t="s">
        <v>29</v>
      </c>
      <c r="F16" s="64">
        <v>1957</v>
      </c>
      <c r="G16" s="70" t="s">
        <v>30</v>
      </c>
      <c r="H16" s="73" t="s">
        <v>68</v>
      </c>
      <c r="I16" s="76">
        <v>0.16505787037037037</v>
      </c>
    </row>
    <row r="17" spans="1:9" x14ac:dyDescent="0.25">
      <c r="A17" s="82">
        <v>12</v>
      </c>
      <c r="B17" s="52" t="s">
        <v>3</v>
      </c>
      <c r="C17" s="79">
        <v>5</v>
      </c>
      <c r="D17" s="52">
        <v>109</v>
      </c>
      <c r="E17" s="59" t="s">
        <v>4</v>
      </c>
      <c r="F17" s="65">
        <v>1956</v>
      </c>
      <c r="G17" s="59" t="s">
        <v>5</v>
      </c>
      <c r="H17" s="73" t="s">
        <v>68</v>
      </c>
      <c r="I17" s="76">
        <v>0.1660763888888889</v>
      </c>
    </row>
    <row r="18" spans="1:9" x14ac:dyDescent="0.25">
      <c r="A18" s="82">
        <v>13</v>
      </c>
      <c r="B18" s="52" t="s">
        <v>0</v>
      </c>
      <c r="C18" s="79">
        <v>2</v>
      </c>
      <c r="D18" s="52">
        <v>115</v>
      </c>
      <c r="E18" s="55" t="s">
        <v>85</v>
      </c>
      <c r="F18" s="66">
        <v>1954</v>
      </c>
      <c r="G18" s="55" t="s">
        <v>5</v>
      </c>
      <c r="H18" s="52" t="s">
        <v>68</v>
      </c>
      <c r="I18" s="76">
        <v>0.17100694444444445</v>
      </c>
    </row>
    <row r="19" spans="1:9" x14ac:dyDescent="0.25">
      <c r="A19" s="82">
        <v>14</v>
      </c>
      <c r="B19" s="52" t="s">
        <v>0</v>
      </c>
      <c r="C19" s="79">
        <v>3</v>
      </c>
      <c r="D19" s="52">
        <v>133</v>
      </c>
      <c r="E19" s="58" t="s">
        <v>17</v>
      </c>
      <c r="F19" s="64">
        <v>1953</v>
      </c>
      <c r="G19" s="59" t="s">
        <v>5</v>
      </c>
      <c r="H19" s="73" t="s">
        <v>68</v>
      </c>
      <c r="I19" s="76">
        <v>0.1774537037037037</v>
      </c>
    </row>
    <row r="20" spans="1:9" x14ac:dyDescent="0.25">
      <c r="A20" s="82">
        <v>15</v>
      </c>
      <c r="B20" s="52" t="s">
        <v>0</v>
      </c>
      <c r="C20" s="79">
        <v>4</v>
      </c>
      <c r="D20" s="52">
        <v>131</v>
      </c>
      <c r="E20" s="58" t="s">
        <v>31</v>
      </c>
      <c r="F20" s="64">
        <v>1949</v>
      </c>
      <c r="G20" s="69" t="s">
        <v>32</v>
      </c>
      <c r="H20" s="73" t="s">
        <v>68</v>
      </c>
      <c r="I20" s="76">
        <v>0.17798611111111109</v>
      </c>
    </row>
    <row r="21" spans="1:9" x14ac:dyDescent="0.25">
      <c r="A21" s="82">
        <v>16</v>
      </c>
      <c r="B21" s="52" t="s">
        <v>8</v>
      </c>
      <c r="C21" s="79">
        <v>4</v>
      </c>
      <c r="D21" s="52">
        <v>138</v>
      </c>
      <c r="E21" s="59" t="s">
        <v>13</v>
      </c>
      <c r="F21" s="65">
        <v>1977</v>
      </c>
      <c r="G21" s="59" t="s">
        <v>14</v>
      </c>
      <c r="H21" s="73" t="s">
        <v>69</v>
      </c>
      <c r="I21" s="76">
        <v>0.1811689814814815</v>
      </c>
    </row>
    <row r="22" spans="1:9" x14ac:dyDescent="0.25">
      <c r="A22" s="82">
        <v>17</v>
      </c>
      <c r="B22" s="52" t="s">
        <v>3</v>
      </c>
      <c r="C22" s="79">
        <v>6</v>
      </c>
      <c r="D22" s="52">
        <v>105</v>
      </c>
      <c r="E22" s="58" t="s">
        <v>52</v>
      </c>
      <c r="F22" s="64">
        <v>1963</v>
      </c>
      <c r="G22" s="69" t="s">
        <v>53</v>
      </c>
      <c r="H22" s="73" t="s">
        <v>68</v>
      </c>
      <c r="I22" s="76">
        <v>0.1812384259259259</v>
      </c>
    </row>
    <row r="23" spans="1:9" x14ac:dyDescent="0.25">
      <c r="A23" s="82">
        <v>18</v>
      </c>
      <c r="B23" s="52" t="s">
        <v>12</v>
      </c>
      <c r="C23" s="79">
        <v>4</v>
      </c>
      <c r="D23" s="52">
        <v>103</v>
      </c>
      <c r="E23" s="57" t="s">
        <v>16</v>
      </c>
      <c r="F23" s="63">
        <v>1973</v>
      </c>
      <c r="G23" s="59" t="s">
        <v>5</v>
      </c>
      <c r="H23" s="73" t="s">
        <v>68</v>
      </c>
      <c r="I23" s="76">
        <v>0.18214120370370371</v>
      </c>
    </row>
    <row r="24" spans="1:9" x14ac:dyDescent="0.25">
      <c r="A24" s="82">
        <v>19</v>
      </c>
      <c r="B24" s="52" t="s">
        <v>33</v>
      </c>
      <c r="C24" s="79">
        <v>1</v>
      </c>
      <c r="D24" s="52">
        <v>139</v>
      </c>
      <c r="E24" s="58" t="s">
        <v>34</v>
      </c>
      <c r="F24" s="64">
        <v>1948</v>
      </c>
      <c r="G24" s="69" t="s">
        <v>35</v>
      </c>
      <c r="H24" s="73" t="s">
        <v>68</v>
      </c>
      <c r="I24" s="76">
        <v>0.18248842592592593</v>
      </c>
    </row>
    <row r="25" spans="1:9" x14ac:dyDescent="0.25">
      <c r="A25" s="82">
        <v>20</v>
      </c>
      <c r="B25" s="52" t="s">
        <v>3</v>
      </c>
      <c r="C25" s="79">
        <v>7</v>
      </c>
      <c r="D25" s="52">
        <v>123</v>
      </c>
      <c r="E25" s="57" t="s">
        <v>18</v>
      </c>
      <c r="F25" s="64">
        <v>1961</v>
      </c>
      <c r="G25" s="69" t="s">
        <v>19</v>
      </c>
      <c r="H25" s="73" t="s">
        <v>69</v>
      </c>
      <c r="I25" s="76">
        <v>0.18275462962962963</v>
      </c>
    </row>
    <row r="26" spans="1:9" x14ac:dyDescent="0.25">
      <c r="A26" s="82">
        <v>21</v>
      </c>
      <c r="B26" s="52" t="s">
        <v>3</v>
      </c>
      <c r="C26" s="79">
        <v>8</v>
      </c>
      <c r="D26" s="52">
        <v>104</v>
      </c>
      <c r="E26" s="59" t="s">
        <v>11</v>
      </c>
      <c r="F26" s="65">
        <v>1960</v>
      </c>
      <c r="G26" s="59" t="s">
        <v>5</v>
      </c>
      <c r="H26" s="73" t="s">
        <v>68</v>
      </c>
      <c r="I26" s="76">
        <v>0.18450231481481483</v>
      </c>
    </row>
    <row r="27" spans="1:9" x14ac:dyDescent="0.25">
      <c r="A27" s="82">
        <v>22</v>
      </c>
      <c r="B27" s="52" t="s">
        <v>0</v>
      </c>
      <c r="C27" s="79">
        <v>5</v>
      </c>
      <c r="D27" s="52">
        <v>101</v>
      </c>
      <c r="E27" s="59" t="s">
        <v>1</v>
      </c>
      <c r="F27" s="65">
        <v>1947</v>
      </c>
      <c r="G27" s="59" t="s">
        <v>2</v>
      </c>
      <c r="H27" s="73" t="s">
        <v>68</v>
      </c>
      <c r="I27" s="76">
        <v>0.18854166666666669</v>
      </c>
    </row>
    <row r="28" spans="1:9" x14ac:dyDescent="0.25">
      <c r="A28" s="82">
        <v>23</v>
      </c>
      <c r="B28" s="52" t="s">
        <v>3</v>
      </c>
      <c r="C28" s="79">
        <v>9</v>
      </c>
      <c r="D28" s="52">
        <v>112</v>
      </c>
      <c r="E28" s="59" t="s">
        <v>6</v>
      </c>
      <c r="F28" s="65">
        <v>1965</v>
      </c>
      <c r="G28" s="59" t="s">
        <v>7</v>
      </c>
      <c r="H28" s="73" t="s">
        <v>68</v>
      </c>
      <c r="I28" s="76">
        <v>0.19190972222222222</v>
      </c>
    </row>
    <row r="29" spans="1:9" x14ac:dyDescent="0.25">
      <c r="A29" s="82">
        <v>24</v>
      </c>
      <c r="B29" s="52" t="s">
        <v>12</v>
      </c>
      <c r="C29" s="79">
        <v>5</v>
      </c>
      <c r="D29" s="52">
        <v>135</v>
      </c>
      <c r="E29" s="58" t="s">
        <v>38</v>
      </c>
      <c r="F29" s="64">
        <v>1971</v>
      </c>
      <c r="G29" s="69" t="s">
        <v>71</v>
      </c>
      <c r="H29" s="73" t="s">
        <v>68</v>
      </c>
      <c r="I29" s="76">
        <v>0.19234953703703703</v>
      </c>
    </row>
    <row r="30" spans="1:9" x14ac:dyDescent="0.25">
      <c r="A30" s="82">
        <v>25</v>
      </c>
      <c r="B30" s="53" t="s">
        <v>0</v>
      </c>
      <c r="C30" s="79">
        <v>6</v>
      </c>
      <c r="D30" s="52">
        <v>129</v>
      </c>
      <c r="E30" s="58" t="s">
        <v>26</v>
      </c>
      <c r="F30" s="64">
        <v>1946</v>
      </c>
      <c r="G30" s="69" t="s">
        <v>23</v>
      </c>
      <c r="H30" s="73" t="s">
        <v>68</v>
      </c>
      <c r="I30" s="76">
        <v>0.19869212962962965</v>
      </c>
    </row>
    <row r="31" spans="1:9" x14ac:dyDescent="0.25">
      <c r="A31" s="82">
        <v>26</v>
      </c>
      <c r="B31" s="52" t="s">
        <v>12</v>
      </c>
      <c r="C31" s="79">
        <v>6</v>
      </c>
      <c r="D31" s="52">
        <v>124</v>
      </c>
      <c r="E31" s="57" t="s">
        <v>24</v>
      </c>
      <c r="F31" s="64">
        <v>1973</v>
      </c>
      <c r="G31" s="69" t="s">
        <v>25</v>
      </c>
      <c r="H31" s="73" t="s">
        <v>68</v>
      </c>
      <c r="I31" s="76">
        <v>0.20359953703703704</v>
      </c>
    </row>
    <row r="32" spans="1:9" x14ac:dyDescent="0.25">
      <c r="A32" s="82">
        <v>27</v>
      </c>
      <c r="B32" s="52" t="s">
        <v>0</v>
      </c>
      <c r="C32" s="79">
        <v>7</v>
      </c>
      <c r="D32" s="52">
        <v>125</v>
      </c>
      <c r="E32" s="58" t="s">
        <v>39</v>
      </c>
      <c r="F32" s="64">
        <v>1951</v>
      </c>
      <c r="G32" s="69" t="s">
        <v>40</v>
      </c>
      <c r="H32" s="73" t="s">
        <v>68</v>
      </c>
      <c r="I32" s="76">
        <v>0.20785879629629631</v>
      </c>
    </row>
    <row r="33" spans="1:9" x14ac:dyDescent="0.25">
      <c r="A33" s="82">
        <v>28</v>
      </c>
      <c r="B33" s="52" t="s">
        <v>0</v>
      </c>
      <c r="C33" s="79">
        <v>8</v>
      </c>
      <c r="D33" s="52">
        <v>107</v>
      </c>
      <c r="E33" s="58" t="s">
        <v>42</v>
      </c>
      <c r="F33" s="64">
        <v>1954</v>
      </c>
      <c r="G33" s="59" t="s">
        <v>5</v>
      </c>
      <c r="H33" s="73" t="s">
        <v>68</v>
      </c>
      <c r="I33" s="76">
        <v>0.21061342592592591</v>
      </c>
    </row>
    <row r="34" spans="1:9" x14ac:dyDescent="0.25">
      <c r="A34" s="82">
        <v>29</v>
      </c>
      <c r="B34" s="52" t="s">
        <v>0</v>
      </c>
      <c r="C34" s="79">
        <v>9</v>
      </c>
      <c r="D34" s="52">
        <v>102</v>
      </c>
      <c r="E34" s="58" t="s">
        <v>56</v>
      </c>
      <c r="F34" s="63">
        <v>1954</v>
      </c>
      <c r="G34" s="59" t="s">
        <v>5</v>
      </c>
      <c r="H34" s="73" t="s">
        <v>68</v>
      </c>
      <c r="I34" s="76">
        <v>0.22915509259259259</v>
      </c>
    </row>
    <row r="35" spans="1:9" x14ac:dyDescent="0.25">
      <c r="A35" s="82">
        <v>30</v>
      </c>
      <c r="B35" s="52" t="s">
        <v>8</v>
      </c>
      <c r="C35" s="79">
        <v>5</v>
      </c>
      <c r="D35" s="52">
        <v>126</v>
      </c>
      <c r="E35" s="58" t="s">
        <v>41</v>
      </c>
      <c r="F35" s="64">
        <v>1982</v>
      </c>
      <c r="G35" s="59" t="s">
        <v>5</v>
      </c>
      <c r="H35" s="73" t="s">
        <v>68</v>
      </c>
      <c r="I35" s="76">
        <v>0.24581018518518519</v>
      </c>
    </row>
    <row r="36" spans="1:9" x14ac:dyDescent="0.25">
      <c r="A36" s="82">
        <v>31</v>
      </c>
      <c r="B36" s="52" t="s">
        <v>0</v>
      </c>
      <c r="C36" s="79">
        <v>10</v>
      </c>
      <c r="D36" s="52">
        <v>136</v>
      </c>
      <c r="E36" s="60" t="s">
        <v>27</v>
      </c>
      <c r="F36" s="64">
        <v>1947</v>
      </c>
      <c r="G36" s="70" t="s">
        <v>28</v>
      </c>
      <c r="H36" s="73" t="s">
        <v>68</v>
      </c>
      <c r="I36" s="76">
        <v>0.25472222222222224</v>
      </c>
    </row>
    <row r="37" spans="1:9" ht="15.75" thickBot="1" x14ac:dyDescent="0.3">
      <c r="A37" s="83">
        <v>32</v>
      </c>
      <c r="B37" s="54" t="s">
        <v>8</v>
      </c>
      <c r="C37" s="80">
        <v>6</v>
      </c>
      <c r="D37" s="54">
        <v>110</v>
      </c>
      <c r="E37" s="61" t="s">
        <v>45</v>
      </c>
      <c r="F37" s="67">
        <v>1985</v>
      </c>
      <c r="G37" s="71" t="s">
        <v>46</v>
      </c>
      <c r="H37" s="74" t="s">
        <v>68</v>
      </c>
      <c r="I37" s="77" t="s">
        <v>80</v>
      </c>
    </row>
    <row r="38" spans="1:9" x14ac:dyDescent="0.25">
      <c r="A38" s="84"/>
      <c r="B38" s="37"/>
      <c r="C38" s="5"/>
      <c r="D38" s="37"/>
      <c r="E38" s="37"/>
      <c r="G38" s="37"/>
      <c r="H38" s="37"/>
      <c r="I38" s="5"/>
    </row>
    <row r="39" spans="1:9" x14ac:dyDescent="0.25">
      <c r="A39" s="138" t="s">
        <v>67</v>
      </c>
      <c r="B39" s="138"/>
      <c r="C39" s="138"/>
      <c r="D39" s="138"/>
      <c r="E39" s="138"/>
      <c r="F39" s="138"/>
      <c r="G39" s="37"/>
      <c r="H39" s="37"/>
      <c r="I39" s="5"/>
    </row>
    <row r="40" spans="1:9" x14ac:dyDescent="0.25">
      <c r="A40" s="87" t="s">
        <v>86</v>
      </c>
      <c r="B40" s="88"/>
      <c r="C40" s="88"/>
      <c r="D40" s="88"/>
      <c r="E40" s="88"/>
      <c r="F40" s="88"/>
      <c r="G40" s="88"/>
      <c r="H40" s="88"/>
      <c r="I40" s="5"/>
    </row>
  </sheetData>
  <sortState ref="A6:I37">
    <sortCondition ref="I6:I37"/>
  </sortState>
  <mergeCells count="4">
    <mergeCell ref="A1:I1"/>
    <mergeCell ref="A2:I2"/>
    <mergeCell ref="A3:I3"/>
    <mergeCell ref="A39:F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" zoomScaleNormal="100" workbookViewId="0">
      <selection activeCell="A2" sqref="A2:G2"/>
    </sheetView>
  </sheetViews>
  <sheetFormatPr defaultRowHeight="15" x14ac:dyDescent="0.25"/>
  <cols>
    <col min="1" max="1" width="5.7109375" customWidth="1"/>
    <col min="2" max="2" width="5" customWidth="1"/>
    <col min="3" max="3" width="18.5703125" customWidth="1"/>
    <col min="4" max="4" width="5.85546875" customWidth="1"/>
    <col min="5" max="6" width="15.7109375" customWidth="1"/>
    <col min="7" max="7" width="15.7109375" style="15" customWidth="1"/>
  </cols>
  <sheetData>
    <row r="1" spans="1:7" s="39" customFormat="1" ht="18" customHeight="1" x14ac:dyDescent="0.25">
      <c r="A1" s="139" t="s">
        <v>79</v>
      </c>
      <c r="B1" s="139"/>
      <c r="C1" s="139"/>
      <c r="D1" s="139"/>
      <c r="E1" s="139"/>
      <c r="F1" s="139"/>
      <c r="G1" s="139"/>
    </row>
    <row r="2" spans="1:7" s="39" customFormat="1" ht="18" customHeight="1" x14ac:dyDescent="0.2">
      <c r="A2" s="139" t="s">
        <v>57</v>
      </c>
      <c r="B2" s="139"/>
      <c r="C2" s="139"/>
      <c r="D2" s="139"/>
      <c r="E2" s="139"/>
      <c r="F2" s="139"/>
      <c r="G2" s="139"/>
    </row>
    <row r="3" spans="1:7" s="39" customFormat="1" ht="18" customHeight="1" x14ac:dyDescent="0.2">
      <c r="A3" s="140" t="s">
        <v>73</v>
      </c>
      <c r="B3" s="140"/>
      <c r="C3" s="140"/>
      <c r="D3" s="140"/>
      <c r="E3" s="140"/>
      <c r="F3" s="140"/>
      <c r="G3" s="140"/>
    </row>
    <row r="4" spans="1:7" s="39" customFormat="1" ht="10.5" customHeight="1" thickBot="1" x14ac:dyDescent="0.25">
      <c r="A4" s="38"/>
      <c r="B4" s="38"/>
      <c r="C4" s="38"/>
      <c r="D4" s="38"/>
      <c r="E4" s="38"/>
      <c r="F4" s="38"/>
      <c r="G4" s="38"/>
    </row>
    <row r="5" spans="1:7" s="43" customFormat="1" ht="34.5" customHeight="1" thickBot="1" x14ac:dyDescent="0.25">
      <c r="A5" s="40" t="s">
        <v>59</v>
      </c>
      <c r="B5" s="41" t="s">
        <v>60</v>
      </c>
      <c r="C5" s="40" t="s">
        <v>62</v>
      </c>
      <c r="D5" s="40" t="s">
        <v>63</v>
      </c>
      <c r="E5" s="40" t="s">
        <v>74</v>
      </c>
      <c r="F5" s="40" t="s">
        <v>75</v>
      </c>
      <c r="G5" s="42" t="s">
        <v>76</v>
      </c>
    </row>
    <row r="6" spans="1:7" s="43" customFormat="1" ht="15" customHeight="1" x14ac:dyDescent="0.2">
      <c r="A6" s="26">
        <v>1</v>
      </c>
      <c r="B6" s="13" t="s">
        <v>3</v>
      </c>
      <c r="C6" s="16" t="s">
        <v>36</v>
      </c>
      <c r="D6" s="17">
        <v>1964</v>
      </c>
      <c r="E6" s="33">
        <v>0.12290509259259259</v>
      </c>
      <c r="F6" s="27">
        <v>0.12994212962962962</v>
      </c>
      <c r="G6" s="22">
        <f t="shared" ref="G6:G19" si="0">SUM(E6:F6)</f>
        <v>0.25284722222222222</v>
      </c>
    </row>
    <row r="7" spans="1:7" s="43" customFormat="1" ht="15" customHeight="1" x14ac:dyDescent="0.2">
      <c r="A7" s="28">
        <v>2</v>
      </c>
      <c r="B7" s="7" t="s">
        <v>12</v>
      </c>
      <c r="C7" s="6" t="s">
        <v>47</v>
      </c>
      <c r="D7" s="10">
        <v>1968</v>
      </c>
      <c r="E7" s="34">
        <v>0.13318287037037038</v>
      </c>
      <c r="F7" s="25">
        <v>0.13806712962962964</v>
      </c>
      <c r="G7" s="20">
        <f t="shared" si="0"/>
        <v>0.27124999999999999</v>
      </c>
    </row>
    <row r="8" spans="1:7" s="43" customFormat="1" ht="15" customHeight="1" x14ac:dyDescent="0.2">
      <c r="A8" s="28">
        <v>3</v>
      </c>
      <c r="B8" s="7" t="s">
        <v>3</v>
      </c>
      <c r="C8" s="8" t="s">
        <v>9</v>
      </c>
      <c r="D8" s="9">
        <v>1964</v>
      </c>
      <c r="E8" s="30">
        <v>0.15380787037037039</v>
      </c>
      <c r="F8" s="25">
        <v>0.15567129629629631</v>
      </c>
      <c r="G8" s="20">
        <f t="shared" si="0"/>
        <v>0.30947916666666669</v>
      </c>
    </row>
    <row r="9" spans="1:7" s="43" customFormat="1" ht="15" customHeight="1" x14ac:dyDescent="0.2">
      <c r="A9" s="28">
        <v>4</v>
      </c>
      <c r="B9" s="7" t="s">
        <v>0</v>
      </c>
      <c r="C9" s="8" t="s">
        <v>85</v>
      </c>
      <c r="D9" s="9">
        <v>1954</v>
      </c>
      <c r="E9" s="35">
        <v>0.15065972222222221</v>
      </c>
      <c r="F9" s="112">
        <v>0.17100694444444445</v>
      </c>
      <c r="G9" s="20">
        <f t="shared" si="0"/>
        <v>0.32166666666666666</v>
      </c>
    </row>
    <row r="10" spans="1:7" s="43" customFormat="1" ht="15" customHeight="1" x14ac:dyDescent="0.2">
      <c r="A10" s="28">
        <v>5</v>
      </c>
      <c r="B10" s="7" t="s">
        <v>12</v>
      </c>
      <c r="C10" s="11" t="s">
        <v>20</v>
      </c>
      <c r="D10" s="10">
        <v>1966</v>
      </c>
      <c r="E10" s="30">
        <v>0.15724537037037037</v>
      </c>
      <c r="F10" s="25">
        <v>0.16505787037037037</v>
      </c>
      <c r="G10" s="20">
        <f t="shared" si="0"/>
        <v>0.32230324074074074</v>
      </c>
    </row>
    <row r="11" spans="1:7" s="43" customFormat="1" ht="15" customHeight="1" x14ac:dyDescent="0.2">
      <c r="A11" s="28">
        <v>6</v>
      </c>
      <c r="B11" s="7" t="s">
        <v>3</v>
      </c>
      <c r="C11" s="8" t="s">
        <v>4</v>
      </c>
      <c r="D11" s="9">
        <v>1956</v>
      </c>
      <c r="E11" s="30">
        <v>0.16291666666666668</v>
      </c>
      <c r="F11" s="25">
        <v>0.1660763888888889</v>
      </c>
      <c r="G11" s="20">
        <f t="shared" si="0"/>
        <v>0.32899305555555558</v>
      </c>
    </row>
    <row r="12" spans="1:7" s="43" customFormat="1" ht="15" customHeight="1" x14ac:dyDescent="0.2">
      <c r="A12" s="28">
        <v>7</v>
      </c>
      <c r="B12" s="7" t="s">
        <v>3</v>
      </c>
      <c r="C12" s="8" t="s">
        <v>6</v>
      </c>
      <c r="D12" s="9">
        <v>1965</v>
      </c>
      <c r="E12" s="30">
        <v>0.14815972222222221</v>
      </c>
      <c r="F12" s="25">
        <v>0.19190972222222222</v>
      </c>
      <c r="G12" s="20">
        <f t="shared" si="0"/>
        <v>0.34006944444444442</v>
      </c>
    </row>
    <row r="13" spans="1:7" s="43" customFormat="1" ht="15" customHeight="1" x14ac:dyDescent="0.2">
      <c r="A13" s="28">
        <v>8</v>
      </c>
      <c r="B13" s="7" t="s">
        <v>12</v>
      </c>
      <c r="C13" s="11" t="s">
        <v>16</v>
      </c>
      <c r="D13" s="12">
        <v>1973</v>
      </c>
      <c r="E13" s="30">
        <v>0.16120370370370371</v>
      </c>
      <c r="F13" s="25">
        <v>0.18214120370370371</v>
      </c>
      <c r="G13" s="20">
        <f t="shared" si="0"/>
        <v>0.34334490740740742</v>
      </c>
    </row>
    <row r="14" spans="1:7" s="43" customFormat="1" ht="15" customHeight="1" x14ac:dyDescent="0.2">
      <c r="A14" s="28">
        <v>9</v>
      </c>
      <c r="B14" s="7" t="s">
        <v>0</v>
      </c>
      <c r="C14" s="8" t="s">
        <v>1</v>
      </c>
      <c r="D14" s="9">
        <v>1947</v>
      </c>
      <c r="E14" s="35">
        <v>0.15508101851851852</v>
      </c>
      <c r="F14" s="25">
        <v>0.18854166666666669</v>
      </c>
      <c r="G14" s="20">
        <f t="shared" si="0"/>
        <v>0.34362268518518524</v>
      </c>
    </row>
    <row r="15" spans="1:7" s="43" customFormat="1" ht="15" customHeight="1" x14ac:dyDescent="0.2">
      <c r="A15" s="28">
        <v>10</v>
      </c>
      <c r="B15" s="7" t="s">
        <v>3</v>
      </c>
      <c r="C15" s="6" t="s">
        <v>52</v>
      </c>
      <c r="D15" s="10">
        <v>1963</v>
      </c>
      <c r="E15" s="30">
        <v>0.17107638888888888</v>
      </c>
      <c r="F15" s="25">
        <v>0.1812384259259259</v>
      </c>
      <c r="G15" s="20">
        <f t="shared" si="0"/>
        <v>0.35231481481481475</v>
      </c>
    </row>
    <row r="16" spans="1:7" s="43" customFormat="1" ht="15" customHeight="1" x14ac:dyDescent="0.2">
      <c r="A16" s="28">
        <v>11</v>
      </c>
      <c r="B16" s="7" t="s">
        <v>3</v>
      </c>
      <c r="C16" s="8" t="s">
        <v>11</v>
      </c>
      <c r="D16" s="9">
        <v>1960</v>
      </c>
      <c r="E16" s="30">
        <v>0.1824537037037037</v>
      </c>
      <c r="F16" s="25">
        <v>0.18450231481481483</v>
      </c>
      <c r="G16" s="20">
        <f t="shared" si="0"/>
        <v>0.36695601851851856</v>
      </c>
    </row>
    <row r="17" spans="1:7" s="43" customFormat="1" ht="15" customHeight="1" x14ac:dyDescent="0.2">
      <c r="A17" s="28">
        <v>12</v>
      </c>
      <c r="B17" s="7" t="s">
        <v>0</v>
      </c>
      <c r="C17" s="31" t="s">
        <v>26</v>
      </c>
      <c r="D17" s="36" t="s">
        <v>77</v>
      </c>
      <c r="E17" s="30">
        <v>0.1846875</v>
      </c>
      <c r="F17" s="30">
        <v>0.19869212962962965</v>
      </c>
      <c r="G17" s="20">
        <f t="shared" si="0"/>
        <v>0.38337962962962968</v>
      </c>
    </row>
    <row r="18" spans="1:7" s="43" customFormat="1" ht="15" customHeight="1" x14ac:dyDescent="0.2">
      <c r="A18" s="28">
        <v>13</v>
      </c>
      <c r="B18" s="7" t="s">
        <v>0</v>
      </c>
      <c r="C18" s="6" t="s">
        <v>42</v>
      </c>
      <c r="D18" s="10">
        <v>1954</v>
      </c>
      <c r="E18" s="30">
        <v>0.19072916666666664</v>
      </c>
      <c r="F18" s="25">
        <v>0.21061342592592591</v>
      </c>
      <c r="G18" s="20">
        <f t="shared" si="0"/>
        <v>0.40134259259259253</v>
      </c>
    </row>
    <row r="19" spans="1:7" s="43" customFormat="1" ht="15" customHeight="1" thickBot="1" x14ac:dyDescent="0.25">
      <c r="A19" s="48">
        <v>14</v>
      </c>
      <c r="B19" s="14" t="s">
        <v>0</v>
      </c>
      <c r="C19" s="23" t="s">
        <v>56</v>
      </c>
      <c r="D19" s="29">
        <v>1954</v>
      </c>
      <c r="E19" s="49">
        <v>0.20380787037037038</v>
      </c>
      <c r="F19" s="50">
        <v>0.22915509259259259</v>
      </c>
      <c r="G19" s="21">
        <f t="shared" si="0"/>
        <v>0.43296296296296299</v>
      </c>
    </row>
    <row r="20" spans="1:7" s="43" customFormat="1" ht="15" customHeight="1" x14ac:dyDescent="0.2">
      <c r="D20" s="44"/>
      <c r="G20" s="45"/>
    </row>
    <row r="21" spans="1:7" s="43" customFormat="1" ht="15" customHeight="1" x14ac:dyDescent="0.2">
      <c r="A21" s="141" t="s">
        <v>67</v>
      </c>
      <c r="B21" s="141"/>
      <c r="C21" s="141"/>
      <c r="D21" s="141"/>
      <c r="G21" s="45"/>
    </row>
    <row r="22" spans="1:7" s="43" customFormat="1" ht="15" customHeight="1" x14ac:dyDescent="0.2">
      <c r="A22" s="89" t="s">
        <v>86</v>
      </c>
      <c r="G22" s="45"/>
    </row>
    <row r="23" spans="1:7" s="46" customFormat="1" ht="15" customHeight="1" x14ac:dyDescent="0.2">
      <c r="G23" s="47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</sheetData>
  <sortState ref="A6:G18">
    <sortCondition ref="G6:G18"/>
  </sortState>
  <mergeCells count="4">
    <mergeCell ref="A1:G1"/>
    <mergeCell ref="A2:G2"/>
    <mergeCell ref="A3:G3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selection activeCell="H65" sqref="H65"/>
    </sheetView>
  </sheetViews>
  <sheetFormatPr defaultRowHeight="15" x14ac:dyDescent="0.25"/>
  <cols>
    <col min="1" max="1" width="20.28515625" style="110" customWidth="1"/>
    <col min="3" max="3" width="9.140625" style="123"/>
    <col min="5" max="5" width="9.140625" style="126"/>
    <col min="7" max="7" width="9.140625" style="126"/>
  </cols>
  <sheetData>
    <row r="1" spans="1:11" ht="18" x14ac:dyDescent="0.25">
      <c r="A1" s="136" t="s">
        <v>78</v>
      </c>
      <c r="B1" s="136"/>
      <c r="C1" s="136"/>
      <c r="D1" s="136"/>
      <c r="E1" s="136"/>
      <c r="F1" s="136"/>
      <c r="G1" s="136"/>
      <c r="H1" s="136"/>
      <c r="I1" s="136"/>
    </row>
    <row r="2" spans="1:11" x14ac:dyDescent="0.25">
      <c r="A2" s="136" t="s">
        <v>57</v>
      </c>
      <c r="B2" s="136"/>
      <c r="C2" s="136"/>
      <c r="D2" s="136"/>
      <c r="E2" s="136"/>
      <c r="F2" s="136"/>
      <c r="G2" s="136"/>
      <c r="H2" s="136"/>
      <c r="I2" s="136"/>
    </row>
    <row r="3" spans="1:11" x14ac:dyDescent="0.25">
      <c r="A3" s="137" t="s">
        <v>87</v>
      </c>
      <c r="B3" s="137"/>
      <c r="C3" s="137"/>
      <c r="D3" s="137"/>
      <c r="E3" s="137"/>
      <c r="F3" s="137"/>
      <c r="G3" s="137"/>
      <c r="H3" s="137"/>
      <c r="I3" s="137"/>
    </row>
    <row r="4" spans="1:11" ht="15.75" thickBot="1" x14ac:dyDescent="0.3">
      <c r="A4" s="106"/>
      <c r="B4" s="86"/>
      <c r="C4" s="122"/>
      <c r="D4" s="90"/>
      <c r="E4" s="124"/>
      <c r="F4" s="90"/>
      <c r="G4" s="124"/>
      <c r="H4" s="90"/>
      <c r="I4" s="91"/>
    </row>
    <row r="5" spans="1:11" ht="15.75" thickBot="1" x14ac:dyDescent="0.3">
      <c r="A5" s="107" t="s">
        <v>62</v>
      </c>
      <c r="B5" s="128" t="s">
        <v>81</v>
      </c>
      <c r="C5" s="127" t="s">
        <v>82</v>
      </c>
      <c r="D5" s="129" t="s">
        <v>83</v>
      </c>
      <c r="E5" s="130" t="s">
        <v>82</v>
      </c>
      <c r="F5" s="129">
        <v>31.646000000000001</v>
      </c>
      <c r="G5" s="130" t="s">
        <v>82</v>
      </c>
      <c r="H5" s="129" t="s">
        <v>84</v>
      </c>
      <c r="I5" s="131" t="s">
        <v>82</v>
      </c>
    </row>
    <row r="6" spans="1:11" ht="16.5" x14ac:dyDescent="0.3">
      <c r="A6" s="56" t="s">
        <v>36</v>
      </c>
      <c r="B6" s="102">
        <v>3.1134259259259261E-2</v>
      </c>
      <c r="C6" s="132">
        <v>2</v>
      </c>
      <c r="D6" s="92">
        <v>6.3159722222222228E-2</v>
      </c>
      <c r="E6" s="125">
        <v>1</v>
      </c>
      <c r="F6" s="92">
        <v>9.5798611111111112E-2</v>
      </c>
      <c r="G6" s="125">
        <v>1</v>
      </c>
      <c r="H6" s="111">
        <v>0.12994212962962962</v>
      </c>
      <c r="I6" s="94">
        <v>1</v>
      </c>
      <c r="K6" s="113"/>
    </row>
    <row r="7" spans="1:11" ht="17.25" thickBot="1" x14ac:dyDescent="0.35">
      <c r="A7" s="61"/>
      <c r="B7" s="103">
        <f>SUM(B6)</f>
        <v>3.1134259259259261E-2</v>
      </c>
      <c r="C7" s="133"/>
      <c r="D7" s="95">
        <f>SUM(D6,-B6)</f>
        <v>3.2025462962962964E-2</v>
      </c>
      <c r="E7" s="95"/>
      <c r="F7" s="95">
        <f>SUM(F6-D6)</f>
        <v>3.2638888888888884E-2</v>
      </c>
      <c r="G7" s="95"/>
      <c r="H7" s="95">
        <f>SUM(H6-F6)</f>
        <v>3.4143518518518504E-2</v>
      </c>
      <c r="I7" s="96"/>
      <c r="K7" s="113"/>
    </row>
    <row r="8" spans="1:11" ht="16.5" x14ac:dyDescent="0.3">
      <c r="A8" s="114" t="s">
        <v>15</v>
      </c>
      <c r="B8" s="121">
        <v>3.1030092592592592E-2</v>
      </c>
      <c r="C8" s="132">
        <v>1</v>
      </c>
      <c r="D8" s="92">
        <v>6.33912037037037E-2</v>
      </c>
      <c r="E8" s="125">
        <v>2</v>
      </c>
      <c r="F8" s="92">
        <v>9.6099537037037039E-2</v>
      </c>
      <c r="G8" s="125">
        <v>2</v>
      </c>
      <c r="H8" s="93">
        <v>0.13241898148148148</v>
      </c>
      <c r="I8" s="94">
        <v>2</v>
      </c>
    </row>
    <row r="9" spans="1:11" ht="17.25" thickBot="1" x14ac:dyDescent="0.35">
      <c r="A9" s="115"/>
      <c r="B9" s="134">
        <f>SUM(B8)</f>
        <v>3.1030092592592592E-2</v>
      </c>
      <c r="C9" s="133"/>
      <c r="D9" s="101">
        <f>SUM(D8-B8)</f>
        <v>3.2361111111111104E-2</v>
      </c>
      <c r="E9" s="101"/>
      <c r="F9" s="101">
        <f>SUM(F8-D8)</f>
        <v>3.2708333333333339E-2</v>
      </c>
      <c r="G9" s="101"/>
      <c r="H9" s="95">
        <f>SUM(H8,-F8)</f>
        <v>3.6319444444444446E-2</v>
      </c>
      <c r="I9" s="96"/>
    </row>
    <row r="10" spans="1:11" ht="16.5" x14ac:dyDescent="0.3">
      <c r="A10" s="56" t="s">
        <v>43</v>
      </c>
      <c r="B10" s="99">
        <v>3.2754629629629627E-2</v>
      </c>
      <c r="C10" s="132">
        <v>7</v>
      </c>
      <c r="D10" s="92">
        <v>6.5763888888888886E-2</v>
      </c>
      <c r="E10" s="125">
        <v>6</v>
      </c>
      <c r="F10" s="92">
        <v>9.8958333333333329E-2</v>
      </c>
      <c r="G10" s="125">
        <v>4</v>
      </c>
      <c r="H10" s="93">
        <v>0.13265046296296296</v>
      </c>
      <c r="I10" s="94">
        <v>3</v>
      </c>
    </row>
    <row r="11" spans="1:11" ht="17.25" thickBot="1" x14ac:dyDescent="0.35">
      <c r="A11" s="61"/>
      <c r="B11" s="100">
        <f>SUM(B10)</f>
        <v>3.2754629629629627E-2</v>
      </c>
      <c r="C11" s="133"/>
      <c r="D11" s="101">
        <f>SUM(D10-B10)</f>
        <v>3.3009259259259259E-2</v>
      </c>
      <c r="E11" s="101"/>
      <c r="F11" s="101">
        <f>SUM(F10-D10)</f>
        <v>3.3194444444444443E-2</v>
      </c>
      <c r="G11" s="101"/>
      <c r="H11" s="101">
        <f>SUM(H10-F10)</f>
        <v>3.3692129629629627E-2</v>
      </c>
      <c r="I11" s="96"/>
    </row>
    <row r="12" spans="1:11" ht="16.5" x14ac:dyDescent="0.3">
      <c r="A12" s="56" t="s">
        <v>54</v>
      </c>
      <c r="B12" s="102">
        <v>3.2627314814814817E-2</v>
      </c>
      <c r="C12" s="132">
        <v>6</v>
      </c>
      <c r="D12" s="92">
        <v>6.5046296296296297E-2</v>
      </c>
      <c r="E12" s="125">
        <v>3</v>
      </c>
      <c r="F12" s="92">
        <v>9.869212962962963E-2</v>
      </c>
      <c r="G12" s="125">
        <v>3</v>
      </c>
      <c r="H12" s="93">
        <v>0.13579861111111111</v>
      </c>
      <c r="I12" s="94">
        <v>4</v>
      </c>
    </row>
    <row r="13" spans="1:11" ht="17.25" thickBot="1" x14ac:dyDescent="0.35">
      <c r="A13" s="61"/>
      <c r="B13" s="103">
        <f>SUM(B12)</f>
        <v>3.2627314814814817E-2</v>
      </c>
      <c r="C13" s="133"/>
      <c r="D13" s="95">
        <f>SUM(D12-B12)</f>
        <v>3.2418981481481479E-2</v>
      </c>
      <c r="E13" s="95"/>
      <c r="F13" s="95">
        <f>SUM(F12-D12)</f>
        <v>3.3645833333333333E-2</v>
      </c>
      <c r="G13" s="95"/>
      <c r="H13" s="95">
        <f>SUM(H12-F12)</f>
        <v>3.7106481481481476E-2</v>
      </c>
      <c r="I13" s="96"/>
    </row>
    <row r="14" spans="1:11" ht="16.5" x14ac:dyDescent="0.3">
      <c r="A14" s="56" t="s">
        <v>47</v>
      </c>
      <c r="B14" s="97">
        <v>3.2210648148148148E-2</v>
      </c>
      <c r="C14" s="132">
        <v>4</v>
      </c>
      <c r="D14" s="92">
        <v>6.5069444444444444E-2</v>
      </c>
      <c r="E14" s="125">
        <v>4</v>
      </c>
      <c r="F14" s="92">
        <v>9.9907407407407403E-2</v>
      </c>
      <c r="G14" s="125">
        <v>5</v>
      </c>
      <c r="H14" s="111">
        <v>0.13806712962962964</v>
      </c>
      <c r="I14" s="94">
        <v>5</v>
      </c>
    </row>
    <row r="15" spans="1:11" ht="17.25" thickBot="1" x14ac:dyDescent="0.35">
      <c r="A15" s="61"/>
      <c r="B15" s="98">
        <f>SUM(B14)</f>
        <v>3.2210648148148148E-2</v>
      </c>
      <c r="C15" s="133"/>
      <c r="D15" s="95">
        <f>SUM(D14,-B14)</f>
        <v>3.2858796296296296E-2</v>
      </c>
      <c r="E15" s="95"/>
      <c r="F15" s="95">
        <f>SUM(F14-D14)</f>
        <v>3.4837962962962959E-2</v>
      </c>
      <c r="G15" s="95"/>
      <c r="H15" s="95">
        <f>SUM(H14-F14)</f>
        <v>3.8159722222222234E-2</v>
      </c>
      <c r="I15" s="96"/>
    </row>
    <row r="16" spans="1:11" ht="16.5" x14ac:dyDescent="0.3">
      <c r="A16" s="108" t="s">
        <v>9</v>
      </c>
      <c r="B16" s="97">
        <v>4.0821759259259259E-2</v>
      </c>
      <c r="C16" s="132">
        <v>15</v>
      </c>
      <c r="D16" s="92">
        <v>7.9097222222222222E-2</v>
      </c>
      <c r="E16" s="125">
        <v>13</v>
      </c>
      <c r="F16" s="104">
        <v>0.11731481481481482</v>
      </c>
      <c r="G16" s="125">
        <v>10</v>
      </c>
      <c r="H16" s="111">
        <v>0.15567129629629631</v>
      </c>
      <c r="I16" s="94">
        <v>6</v>
      </c>
    </row>
    <row r="17" spans="1:9" ht="17.25" thickBot="1" x14ac:dyDescent="0.35">
      <c r="A17" s="109"/>
      <c r="B17" s="98">
        <f>SUM(B16)</f>
        <v>4.0821759259259259E-2</v>
      </c>
      <c r="C17" s="133"/>
      <c r="D17" s="95">
        <f>SUM(D16,-B16)</f>
        <v>3.8275462962962963E-2</v>
      </c>
      <c r="E17" s="95"/>
      <c r="F17" s="95">
        <f>SUM(F16-D16)</f>
        <v>3.8217592592592595E-2</v>
      </c>
      <c r="G17" s="95"/>
      <c r="H17" s="95">
        <f>SUM(H16-F16)</f>
        <v>3.8356481481481491E-2</v>
      </c>
      <c r="I17" s="96"/>
    </row>
    <row r="18" spans="1:9" ht="16.5" x14ac:dyDescent="0.3">
      <c r="A18" s="56" t="s">
        <v>49</v>
      </c>
      <c r="B18" s="99">
        <v>3.8530092592592595E-2</v>
      </c>
      <c r="C18" s="132">
        <v>10</v>
      </c>
      <c r="D18" s="92">
        <v>7.7627314814814816E-2</v>
      </c>
      <c r="E18" s="125">
        <v>9</v>
      </c>
      <c r="F18" s="92">
        <v>0.11635416666666666</v>
      </c>
      <c r="G18" s="125">
        <v>9</v>
      </c>
      <c r="H18" s="93">
        <v>0.15579861111111112</v>
      </c>
      <c r="I18" s="94">
        <v>7</v>
      </c>
    </row>
    <row r="19" spans="1:9" ht="17.25" thickBot="1" x14ac:dyDescent="0.35">
      <c r="A19" s="61"/>
      <c r="B19" s="100">
        <f>SUM(B18)</f>
        <v>3.8530092592592595E-2</v>
      </c>
      <c r="C19" s="133"/>
      <c r="D19" s="101">
        <f>SUM(D18-B18)</f>
        <v>3.9097222222222221E-2</v>
      </c>
      <c r="E19" s="101"/>
      <c r="F19" s="101">
        <f>SUM(F18-D18)</f>
        <v>3.8726851851851846E-2</v>
      </c>
      <c r="G19" s="101"/>
      <c r="H19" s="101">
        <f>SUM(H18-F18)</f>
        <v>3.9444444444444463E-2</v>
      </c>
      <c r="I19" s="96"/>
    </row>
    <row r="20" spans="1:9" ht="16.5" x14ac:dyDescent="0.3">
      <c r="A20" s="56" t="s">
        <v>22</v>
      </c>
      <c r="B20" s="99">
        <v>3.6342592592592593E-2</v>
      </c>
      <c r="C20" s="132">
        <v>8</v>
      </c>
      <c r="D20" s="92">
        <v>7.4236111111111114E-2</v>
      </c>
      <c r="E20" s="125">
        <v>8</v>
      </c>
      <c r="F20" s="92">
        <v>0.11456018518518518</v>
      </c>
      <c r="G20" s="125">
        <v>8</v>
      </c>
      <c r="H20" s="93">
        <v>0.15795138888888891</v>
      </c>
      <c r="I20" s="94">
        <v>8</v>
      </c>
    </row>
    <row r="21" spans="1:9" ht="17.25" thickBot="1" x14ac:dyDescent="0.35">
      <c r="A21" s="61"/>
      <c r="B21" s="100">
        <f>SUM(B20)</f>
        <v>3.6342592592592593E-2</v>
      </c>
      <c r="C21" s="133"/>
      <c r="D21" s="101">
        <f>SUM(D20-B20)</f>
        <v>3.7893518518518521E-2</v>
      </c>
      <c r="E21" s="101"/>
      <c r="F21" s="101">
        <f>SUM(F20-D20)</f>
        <v>4.0324074074074068E-2</v>
      </c>
      <c r="G21" s="101"/>
      <c r="H21" s="101">
        <f>SUM(H20-F20)</f>
        <v>4.3391203703703723E-2</v>
      </c>
      <c r="I21" s="96"/>
    </row>
    <row r="22" spans="1:9" ht="16.5" x14ac:dyDescent="0.3">
      <c r="A22" s="56" t="s">
        <v>50</v>
      </c>
      <c r="B22" s="99">
        <v>3.1168981481481482E-2</v>
      </c>
      <c r="C22" s="132">
        <v>3</v>
      </c>
      <c r="D22" s="92">
        <v>6.6608796296296291E-2</v>
      </c>
      <c r="E22" s="125">
        <v>7</v>
      </c>
      <c r="F22" s="92">
        <v>0.10783564814814815</v>
      </c>
      <c r="G22" s="125">
        <v>7</v>
      </c>
      <c r="H22" s="93">
        <v>0.1610648148148148</v>
      </c>
      <c r="I22" s="94">
        <v>9</v>
      </c>
    </row>
    <row r="23" spans="1:9" ht="17.25" thickBot="1" x14ac:dyDescent="0.35">
      <c r="A23" s="61"/>
      <c r="B23" s="100">
        <f>SUM(B22)</f>
        <v>3.1168981481481482E-2</v>
      </c>
      <c r="C23" s="133"/>
      <c r="D23" s="101">
        <f>SUM(D22-B22)</f>
        <v>3.5439814814814813E-2</v>
      </c>
      <c r="E23" s="101"/>
      <c r="F23" s="101">
        <f>SUM(F22-D22)</f>
        <v>4.1226851851851862E-2</v>
      </c>
      <c r="G23" s="101"/>
      <c r="H23" s="101">
        <f>SUM(H22-F22)</f>
        <v>5.3229166666666647E-2</v>
      </c>
      <c r="I23" s="96"/>
    </row>
    <row r="24" spans="1:9" ht="16.5" x14ac:dyDescent="0.3">
      <c r="A24" s="114" t="s">
        <v>20</v>
      </c>
      <c r="B24" s="99">
        <v>3.9340277777777773E-2</v>
      </c>
      <c r="C24" s="132">
        <v>12</v>
      </c>
      <c r="D24" s="92">
        <v>7.8935185185185178E-2</v>
      </c>
      <c r="E24" s="125">
        <v>12</v>
      </c>
      <c r="F24" s="92">
        <v>0.12052083333333334</v>
      </c>
      <c r="G24" s="125">
        <v>12</v>
      </c>
      <c r="H24" s="111">
        <v>0.16505787037037037</v>
      </c>
      <c r="I24" s="94">
        <v>10</v>
      </c>
    </row>
    <row r="25" spans="1:9" ht="17.25" thickBot="1" x14ac:dyDescent="0.35">
      <c r="A25" s="115"/>
      <c r="B25" s="100">
        <f>SUM(B24)</f>
        <v>3.9340277777777773E-2</v>
      </c>
      <c r="C25" s="133"/>
      <c r="D25" s="101">
        <f>SUM(D24,-B24)</f>
        <v>3.9594907407407405E-2</v>
      </c>
      <c r="E25" s="101"/>
      <c r="F25" s="101">
        <f>SUM(F24-D24)</f>
        <v>4.1585648148148163E-2</v>
      </c>
      <c r="G25" s="101"/>
      <c r="H25" s="101">
        <f>SUM(H24-F24)</f>
        <v>4.4537037037037028E-2</v>
      </c>
      <c r="I25" s="96"/>
    </row>
    <row r="26" spans="1:9" ht="16.5" x14ac:dyDescent="0.3">
      <c r="A26" s="56" t="s">
        <v>29</v>
      </c>
      <c r="B26" s="99">
        <v>3.9293981481481485E-2</v>
      </c>
      <c r="C26" s="132">
        <v>11</v>
      </c>
      <c r="D26" s="92">
        <v>7.8796296296296295E-2</v>
      </c>
      <c r="E26" s="125">
        <v>11</v>
      </c>
      <c r="F26" s="92">
        <v>0.12013888888888889</v>
      </c>
      <c r="G26" s="125">
        <v>11</v>
      </c>
      <c r="H26" s="93">
        <v>0.16505787037037037</v>
      </c>
      <c r="I26" s="94">
        <v>11</v>
      </c>
    </row>
    <row r="27" spans="1:9" ht="17.25" thickBot="1" x14ac:dyDescent="0.35">
      <c r="A27" s="61"/>
      <c r="B27" s="100">
        <f>SUM(B26)</f>
        <v>3.9293981481481485E-2</v>
      </c>
      <c r="C27" s="133"/>
      <c r="D27" s="101">
        <f>SUM(D26-B26)</f>
        <v>3.950231481481481E-2</v>
      </c>
      <c r="E27" s="101"/>
      <c r="F27" s="101">
        <f>SUM(F26-D26)</f>
        <v>4.1342592592592597E-2</v>
      </c>
      <c r="G27" s="101"/>
      <c r="H27" s="101">
        <f>SUM(H26-F26)</f>
        <v>4.4918981481481476E-2</v>
      </c>
      <c r="I27" s="96"/>
    </row>
    <row r="28" spans="1:9" ht="16.5" x14ac:dyDescent="0.3">
      <c r="A28" s="116" t="s">
        <v>4</v>
      </c>
      <c r="B28" s="97">
        <v>4.1180555555555554E-2</v>
      </c>
      <c r="C28" s="132">
        <v>18</v>
      </c>
      <c r="D28" s="92">
        <v>8.1944444444444445E-2</v>
      </c>
      <c r="E28" s="125">
        <v>17</v>
      </c>
      <c r="F28" s="92">
        <v>0.12313657407407408</v>
      </c>
      <c r="G28" s="125">
        <v>13</v>
      </c>
      <c r="H28" s="111">
        <v>0.1660763888888889</v>
      </c>
      <c r="I28" s="94">
        <v>12</v>
      </c>
    </row>
    <row r="29" spans="1:9" ht="17.25" thickBot="1" x14ac:dyDescent="0.35">
      <c r="A29" s="117"/>
      <c r="B29" s="98">
        <f>SUM(B28)</f>
        <v>4.1180555555555554E-2</v>
      </c>
      <c r="C29" s="133"/>
      <c r="D29" s="95">
        <f>SUM(D28-B28)</f>
        <v>4.0763888888888891E-2</v>
      </c>
      <c r="E29" s="95"/>
      <c r="F29" s="95">
        <f>SUM(F28-D28)</f>
        <v>4.1192129629629634E-2</v>
      </c>
      <c r="G29" s="95"/>
      <c r="H29" s="95">
        <f>SUM(H28-F28)</f>
        <v>4.293981481481482E-2</v>
      </c>
      <c r="I29" s="96"/>
    </row>
    <row r="30" spans="1:9" ht="16.5" x14ac:dyDescent="0.3">
      <c r="A30" s="118" t="s">
        <v>85</v>
      </c>
      <c r="B30" s="99">
        <v>4.1180555555555554E-2</v>
      </c>
      <c r="C30" s="132">
        <v>19</v>
      </c>
      <c r="D30" s="92">
        <v>8.1944444444444445E-2</v>
      </c>
      <c r="E30" s="125">
        <v>18</v>
      </c>
      <c r="F30" s="92">
        <v>0.12327546296296295</v>
      </c>
      <c r="G30" s="125">
        <v>14</v>
      </c>
      <c r="H30" s="111">
        <v>0.17100694444444445</v>
      </c>
      <c r="I30" s="94">
        <v>13</v>
      </c>
    </row>
    <row r="31" spans="1:9" ht="17.25" thickBot="1" x14ac:dyDescent="0.35">
      <c r="A31" s="119"/>
      <c r="B31" s="100">
        <f>SUM(B30)</f>
        <v>4.1180555555555554E-2</v>
      </c>
      <c r="C31" s="133"/>
      <c r="D31" s="101">
        <f>SUM(D30-B30)</f>
        <v>4.0763888888888891E-2</v>
      </c>
      <c r="E31" s="101"/>
      <c r="F31" s="101">
        <f>SUM(F30-D30)</f>
        <v>4.1331018518518503E-2</v>
      </c>
      <c r="G31" s="101"/>
      <c r="H31" s="101">
        <f>SUM(H30-F30)</f>
        <v>4.77314814814815E-2</v>
      </c>
      <c r="I31" s="96"/>
    </row>
    <row r="32" spans="1:9" ht="16.5" x14ac:dyDescent="0.3">
      <c r="A32" s="56" t="s">
        <v>17</v>
      </c>
      <c r="B32" s="99">
        <f>SUM(B33)</f>
        <v>4.2928240740740746E-2</v>
      </c>
      <c r="C32" s="132">
        <v>21</v>
      </c>
      <c r="D32" s="92">
        <v>8.622685185185186E-2</v>
      </c>
      <c r="E32" s="125">
        <v>21</v>
      </c>
      <c r="F32" s="92">
        <v>0.13047453703703704</v>
      </c>
      <c r="G32" s="125">
        <v>18</v>
      </c>
      <c r="H32" s="93">
        <v>0.1774537037037037</v>
      </c>
      <c r="I32" s="94">
        <v>14</v>
      </c>
    </row>
    <row r="33" spans="1:9" ht="17.25" thickBot="1" x14ac:dyDescent="0.35">
      <c r="A33" s="61"/>
      <c r="B33" s="100">
        <v>4.2928240740740746E-2</v>
      </c>
      <c r="C33" s="133"/>
      <c r="D33" s="101">
        <f>SUM(D32-B32)</f>
        <v>4.3298611111111114E-2</v>
      </c>
      <c r="E33" s="101"/>
      <c r="F33" s="101">
        <f>SUM(F32-D32)</f>
        <v>4.4247685185185182E-2</v>
      </c>
      <c r="G33" s="101"/>
      <c r="H33" s="101">
        <f>SUM(H32-F32)</f>
        <v>4.6979166666666655E-2</v>
      </c>
      <c r="I33" s="96"/>
    </row>
    <row r="34" spans="1:9" ht="16.5" x14ac:dyDescent="0.3">
      <c r="A34" s="56" t="s">
        <v>31</v>
      </c>
      <c r="B34" s="99">
        <v>3.8368055555555551E-2</v>
      </c>
      <c r="C34" s="132">
        <v>9</v>
      </c>
      <c r="D34" s="92">
        <v>7.8692129629629626E-2</v>
      </c>
      <c r="E34" s="125">
        <v>10</v>
      </c>
      <c r="F34" s="92">
        <v>0.12620370370370371</v>
      </c>
      <c r="G34" s="125">
        <v>16</v>
      </c>
      <c r="H34" s="93">
        <v>0.17798611111111109</v>
      </c>
      <c r="I34" s="94">
        <v>15</v>
      </c>
    </row>
    <row r="35" spans="1:9" ht="17.25" thickBot="1" x14ac:dyDescent="0.35">
      <c r="A35" s="61"/>
      <c r="B35" s="100">
        <f>SUM(B34)</f>
        <v>3.8368055555555551E-2</v>
      </c>
      <c r="C35" s="133"/>
      <c r="D35" s="101">
        <f>SUM(D34-B34)</f>
        <v>4.0324074074074075E-2</v>
      </c>
      <c r="E35" s="101"/>
      <c r="F35" s="101">
        <f>SUM(F34-D34)</f>
        <v>4.7511574074074081E-2</v>
      </c>
      <c r="G35" s="101"/>
      <c r="H35" s="101">
        <f>SUM(H34-F34)</f>
        <v>5.1782407407407388E-2</v>
      </c>
      <c r="I35" s="96"/>
    </row>
    <row r="36" spans="1:9" ht="16.5" x14ac:dyDescent="0.3">
      <c r="A36" s="116" t="s">
        <v>13</v>
      </c>
      <c r="B36" s="99">
        <v>4.3379629629629629E-2</v>
      </c>
      <c r="C36" s="132">
        <v>22</v>
      </c>
      <c r="D36" s="92">
        <v>8.7314814814814803E-2</v>
      </c>
      <c r="E36" s="125">
        <v>22</v>
      </c>
      <c r="F36" s="92">
        <v>0.13344907407407408</v>
      </c>
      <c r="G36" s="125">
        <v>21</v>
      </c>
      <c r="H36" s="93">
        <v>0.1811689814814815</v>
      </c>
      <c r="I36" s="94">
        <v>16</v>
      </c>
    </row>
    <row r="37" spans="1:9" ht="17.25" thickBot="1" x14ac:dyDescent="0.35">
      <c r="A37" s="117"/>
      <c r="B37" s="100">
        <f>SUM(O26+B36)</f>
        <v>4.3379629629629629E-2</v>
      </c>
      <c r="C37" s="133"/>
      <c r="D37" s="101">
        <f>SUM(D36-B36)</f>
        <v>4.3935185185185174E-2</v>
      </c>
      <c r="E37" s="101"/>
      <c r="F37" s="101">
        <f>SUM(F36-D36)</f>
        <v>4.6134259259259278E-2</v>
      </c>
      <c r="G37" s="101"/>
      <c r="H37" s="101">
        <f>SUM(H36-F36)</f>
        <v>4.7719907407407419E-2</v>
      </c>
      <c r="I37" s="96"/>
    </row>
    <row r="38" spans="1:9" ht="16.5" x14ac:dyDescent="0.3">
      <c r="A38" s="56" t="s">
        <v>52</v>
      </c>
      <c r="B38" s="97">
        <v>3.9837962962962964E-2</v>
      </c>
      <c r="C38" s="132">
        <v>14</v>
      </c>
      <c r="D38" s="92">
        <v>8.1793981481481481E-2</v>
      </c>
      <c r="E38" s="125">
        <v>15</v>
      </c>
      <c r="F38" s="92">
        <v>0.12986111111111112</v>
      </c>
      <c r="G38" s="125">
        <v>17</v>
      </c>
      <c r="H38" s="111">
        <v>0.1812384259259259</v>
      </c>
      <c r="I38" s="94">
        <v>17</v>
      </c>
    </row>
    <row r="39" spans="1:9" ht="17.25" thickBot="1" x14ac:dyDescent="0.35">
      <c r="A39" s="61"/>
      <c r="B39" s="98">
        <f>SUM(B38)</f>
        <v>3.9837962962962964E-2</v>
      </c>
      <c r="C39" s="133"/>
      <c r="D39" s="95">
        <f>SUM(D38-B38)</f>
        <v>4.1956018518518517E-2</v>
      </c>
      <c r="E39" s="95"/>
      <c r="F39" s="95">
        <f>SUM(F38-D38)</f>
        <v>4.806712962962964E-2</v>
      </c>
      <c r="G39" s="95"/>
      <c r="H39" s="95">
        <f>SUM(H38-F38)</f>
        <v>5.1377314814814778E-2</v>
      </c>
      <c r="I39" s="96"/>
    </row>
    <row r="40" spans="1:9" ht="16.5" x14ac:dyDescent="0.3">
      <c r="A40" s="114" t="s">
        <v>16</v>
      </c>
      <c r="B40" s="97">
        <v>4.162037037037037E-2</v>
      </c>
      <c r="C40" s="132">
        <v>20</v>
      </c>
      <c r="D40" s="92">
        <v>8.4201388888888895E-2</v>
      </c>
      <c r="E40" s="125">
        <v>19</v>
      </c>
      <c r="F40" s="92">
        <v>0.13072916666666667</v>
      </c>
      <c r="G40" s="125">
        <v>20</v>
      </c>
      <c r="H40" s="111">
        <v>0.18214120370370371</v>
      </c>
      <c r="I40" s="94">
        <v>18</v>
      </c>
    </row>
    <row r="41" spans="1:9" ht="17.25" thickBot="1" x14ac:dyDescent="0.35">
      <c r="A41" s="115"/>
      <c r="B41" s="98">
        <f>SUM(B40)</f>
        <v>4.162037037037037E-2</v>
      </c>
      <c r="C41" s="133"/>
      <c r="D41" s="95">
        <f>SUM(D40-B40)</f>
        <v>4.2581018518518525E-2</v>
      </c>
      <c r="E41" s="95"/>
      <c r="F41" s="95">
        <f>SUM(F40-D40)</f>
        <v>4.6527777777777779E-2</v>
      </c>
      <c r="G41" s="95"/>
      <c r="H41" s="95">
        <f>SUM(H40-F40)</f>
        <v>5.1412037037037034E-2</v>
      </c>
      <c r="I41" s="96"/>
    </row>
    <row r="42" spans="1:9" ht="16.5" x14ac:dyDescent="0.3">
      <c r="A42" s="56" t="s">
        <v>34</v>
      </c>
      <c r="B42" s="97">
        <v>4.4664351851851851E-2</v>
      </c>
      <c r="C42" s="132">
        <v>24</v>
      </c>
      <c r="D42" s="92">
        <v>8.9502314814814812E-2</v>
      </c>
      <c r="E42" s="125">
        <v>24</v>
      </c>
      <c r="F42" s="92">
        <v>0.13589120370370369</v>
      </c>
      <c r="G42" s="125">
        <v>24</v>
      </c>
      <c r="H42" s="105">
        <v>0.18248842592592593</v>
      </c>
      <c r="I42" s="94">
        <v>19</v>
      </c>
    </row>
    <row r="43" spans="1:9" ht="17.25" thickBot="1" x14ac:dyDescent="0.35">
      <c r="A43" s="61"/>
      <c r="B43" s="98">
        <f>SUM(B42)</f>
        <v>4.4664351851851851E-2</v>
      </c>
      <c r="C43" s="133"/>
      <c r="D43" s="95">
        <f>SUM(D42-B42)</f>
        <v>4.4837962962962961E-2</v>
      </c>
      <c r="E43" s="95"/>
      <c r="F43" s="95">
        <f>SUM(F42-D42)</f>
        <v>4.6388888888888882E-2</v>
      </c>
      <c r="G43" s="95"/>
      <c r="H43" s="95">
        <f>SUM(H42-F42)</f>
        <v>4.6597222222222234E-2</v>
      </c>
      <c r="I43" s="96"/>
    </row>
    <row r="44" spans="1:9" ht="16.5" x14ac:dyDescent="0.3">
      <c r="A44" s="114" t="s">
        <v>18</v>
      </c>
      <c r="B44" s="97">
        <v>4.3564814814814813E-2</v>
      </c>
      <c r="C44" s="132">
        <v>23</v>
      </c>
      <c r="D44" s="92">
        <v>8.7534722222222208E-2</v>
      </c>
      <c r="E44" s="125">
        <v>23</v>
      </c>
      <c r="F44" s="92">
        <v>0.13474537037037038</v>
      </c>
      <c r="G44" s="125">
        <v>22</v>
      </c>
      <c r="H44" s="93">
        <v>0.18275462962962963</v>
      </c>
      <c r="I44" s="94">
        <v>20</v>
      </c>
    </row>
    <row r="45" spans="1:9" ht="17.25" thickBot="1" x14ac:dyDescent="0.35">
      <c r="A45" s="115"/>
      <c r="B45" s="98">
        <f>SUM(B44)</f>
        <v>4.3564814814814813E-2</v>
      </c>
      <c r="C45" s="133"/>
      <c r="D45" s="95">
        <f>SUM(D44-B44)</f>
        <v>4.3969907407407395E-2</v>
      </c>
      <c r="E45" s="95"/>
      <c r="F45" s="95">
        <f>SUM(F44-D44)</f>
        <v>4.7210648148148168E-2</v>
      </c>
      <c r="G45" s="95"/>
      <c r="H45" s="95">
        <f>SUM(H44-F44)</f>
        <v>4.8009259259259252E-2</v>
      </c>
      <c r="I45" s="96"/>
    </row>
    <row r="46" spans="1:9" ht="16.5" x14ac:dyDescent="0.3">
      <c r="A46" s="116" t="s">
        <v>11</v>
      </c>
      <c r="B46" s="97">
        <v>4.4699074074074079E-2</v>
      </c>
      <c r="C46" s="132">
        <v>25</v>
      </c>
      <c r="D46" s="92">
        <v>8.9884259259259261E-2</v>
      </c>
      <c r="E46" s="125">
        <v>25</v>
      </c>
      <c r="F46" s="92">
        <v>0.13560185185185183</v>
      </c>
      <c r="G46" s="125">
        <v>23</v>
      </c>
      <c r="H46" s="111">
        <v>0.18450231481481483</v>
      </c>
      <c r="I46" s="94">
        <v>21</v>
      </c>
    </row>
    <row r="47" spans="1:9" ht="17.25" thickBot="1" x14ac:dyDescent="0.35">
      <c r="A47" s="117"/>
      <c r="B47" s="98">
        <f>SUM(B46)</f>
        <v>4.4699074074074079E-2</v>
      </c>
      <c r="C47" s="133"/>
      <c r="D47" s="95">
        <f>SUM(D46,-B46)</f>
        <v>4.5185185185185182E-2</v>
      </c>
      <c r="E47" s="95"/>
      <c r="F47" s="95">
        <f>SUM(F46,-D46)</f>
        <v>4.5717592592592574E-2</v>
      </c>
      <c r="G47" s="95"/>
      <c r="H47" s="95">
        <f>SUM(H46-F46)</f>
        <v>4.8900462962962993E-2</v>
      </c>
      <c r="I47" s="96"/>
    </row>
    <row r="48" spans="1:9" ht="16.5" x14ac:dyDescent="0.3">
      <c r="A48" s="108" t="s">
        <v>1</v>
      </c>
      <c r="B48" s="97">
        <v>3.9456018518518522E-2</v>
      </c>
      <c r="C48" s="132">
        <v>13</v>
      </c>
      <c r="D48" s="92">
        <v>8.0879629629629635E-2</v>
      </c>
      <c r="E48" s="125">
        <v>14</v>
      </c>
      <c r="F48" s="92">
        <v>0.13047453703703704</v>
      </c>
      <c r="G48" s="125">
        <v>19</v>
      </c>
      <c r="H48" s="111">
        <v>0.18854166666666669</v>
      </c>
      <c r="I48" s="94">
        <v>22</v>
      </c>
    </row>
    <row r="49" spans="1:9" ht="17.25" thickBot="1" x14ac:dyDescent="0.35">
      <c r="A49" s="109"/>
      <c r="B49" s="98">
        <f>SUM(B48)</f>
        <v>3.9456018518518522E-2</v>
      </c>
      <c r="C49" s="133"/>
      <c r="D49" s="95">
        <f>SUM(D48-B48)</f>
        <v>4.1423611111111112E-2</v>
      </c>
      <c r="E49" s="95"/>
      <c r="F49" s="95">
        <f>SUM(F48-D48)</f>
        <v>4.9594907407407407E-2</v>
      </c>
      <c r="G49" s="95"/>
      <c r="H49" s="95">
        <f>SUM(H48-F48)</f>
        <v>5.8067129629629649E-2</v>
      </c>
      <c r="I49" s="96"/>
    </row>
    <row r="50" spans="1:9" ht="16.5" x14ac:dyDescent="0.3">
      <c r="A50" s="116" t="s">
        <v>6</v>
      </c>
      <c r="B50" s="99">
        <v>4.116898148148148E-2</v>
      </c>
      <c r="C50" s="132">
        <v>17</v>
      </c>
      <c r="D50" s="92">
        <v>8.188657407407407E-2</v>
      </c>
      <c r="E50" s="125">
        <v>16</v>
      </c>
      <c r="F50" s="92">
        <v>0.12596064814814814</v>
      </c>
      <c r="G50" s="125">
        <v>15</v>
      </c>
      <c r="H50" s="111">
        <v>0.19190972222222222</v>
      </c>
      <c r="I50" s="94">
        <v>23</v>
      </c>
    </row>
    <row r="51" spans="1:9" ht="17.25" thickBot="1" x14ac:dyDescent="0.35">
      <c r="A51" s="117"/>
      <c r="B51" s="100">
        <f>SUM(B50)</f>
        <v>4.116898148148148E-2</v>
      </c>
      <c r="C51" s="133"/>
      <c r="D51" s="101">
        <f>SUM(D50-B50)</f>
        <v>4.071759259259259E-2</v>
      </c>
      <c r="E51" s="101"/>
      <c r="F51" s="101">
        <f>SUM(F50-D50)</f>
        <v>4.4074074074074071E-2</v>
      </c>
      <c r="G51" s="101"/>
      <c r="H51" s="101">
        <f>SUM(H50-F50)</f>
        <v>6.5949074074074077E-2</v>
      </c>
      <c r="I51" s="96"/>
    </row>
    <row r="52" spans="1:9" ht="16.5" x14ac:dyDescent="0.3">
      <c r="A52" s="56" t="s">
        <v>38</v>
      </c>
      <c r="B52" s="99">
        <v>4.0914351851851848E-2</v>
      </c>
      <c r="C52" s="132">
        <v>16</v>
      </c>
      <c r="D52" s="92">
        <v>8.4930555555555551E-2</v>
      </c>
      <c r="E52" s="125">
        <v>20</v>
      </c>
      <c r="F52" s="92">
        <v>0.13680555555555554</v>
      </c>
      <c r="G52" s="125">
        <v>25</v>
      </c>
      <c r="H52" s="93">
        <v>0.19234953703703703</v>
      </c>
      <c r="I52" s="94">
        <v>24</v>
      </c>
    </row>
    <row r="53" spans="1:9" ht="17.25" thickBot="1" x14ac:dyDescent="0.35">
      <c r="A53" s="61"/>
      <c r="B53" s="100">
        <f>SUM(B52)</f>
        <v>4.0914351851851848E-2</v>
      </c>
      <c r="C53" s="133"/>
      <c r="D53" s="101">
        <f>SUM(D52-B52)</f>
        <v>4.4016203703703703E-2</v>
      </c>
      <c r="E53" s="101"/>
      <c r="F53" s="101">
        <f>SUM(F52-D52)</f>
        <v>5.1874999999999991E-2</v>
      </c>
      <c r="G53" s="101"/>
      <c r="H53" s="101">
        <f>SUM(H52-F52)</f>
        <v>5.5543981481481486E-2</v>
      </c>
      <c r="I53" s="96"/>
    </row>
    <row r="54" spans="1:9" ht="16.5" x14ac:dyDescent="0.3">
      <c r="A54" s="56" t="s">
        <v>26</v>
      </c>
      <c r="B54" s="97">
        <v>4.6192129629629632E-2</v>
      </c>
      <c r="C54" s="132">
        <v>29</v>
      </c>
      <c r="D54" s="92">
        <v>9.3715277777777772E-2</v>
      </c>
      <c r="E54" s="125">
        <v>27</v>
      </c>
      <c r="F54" s="92">
        <v>0.14400462962962965</v>
      </c>
      <c r="G54" s="125">
        <v>26</v>
      </c>
      <c r="H54" s="93">
        <v>0.19869212962962965</v>
      </c>
      <c r="I54" s="94">
        <v>25</v>
      </c>
    </row>
    <row r="55" spans="1:9" ht="17.25" thickBot="1" x14ac:dyDescent="0.35">
      <c r="A55" s="61"/>
      <c r="B55" s="98">
        <f>SUM(B54)</f>
        <v>4.6192129629629632E-2</v>
      </c>
      <c r="C55" s="133"/>
      <c r="D55" s="95">
        <f>SUM(D54-B54)</f>
        <v>4.7523148148148141E-2</v>
      </c>
      <c r="E55" s="95"/>
      <c r="F55" s="95">
        <f>SUM(F54-D54)</f>
        <v>5.0289351851851877E-2</v>
      </c>
      <c r="G55" s="95"/>
      <c r="H55" s="95">
        <f>SUM(H54-F54)</f>
        <v>5.46875E-2</v>
      </c>
      <c r="I55" s="96"/>
    </row>
    <row r="56" spans="1:9" ht="16.5" x14ac:dyDescent="0.3">
      <c r="A56" s="114" t="s">
        <v>24</v>
      </c>
      <c r="B56" s="102">
        <v>4.4722222222222219E-2</v>
      </c>
      <c r="C56" s="132">
        <v>26</v>
      </c>
      <c r="D56" s="92">
        <v>9.0937500000000004E-2</v>
      </c>
      <c r="E56" s="125">
        <v>26</v>
      </c>
      <c r="F56" s="92">
        <v>0.14451388888888889</v>
      </c>
      <c r="G56" s="125">
        <v>27</v>
      </c>
      <c r="H56" s="93">
        <v>0.20359953703703704</v>
      </c>
      <c r="I56" s="94">
        <v>26</v>
      </c>
    </row>
    <row r="57" spans="1:9" ht="17.25" thickBot="1" x14ac:dyDescent="0.35">
      <c r="A57" s="115"/>
      <c r="B57" s="103">
        <f>SUM(B56)</f>
        <v>4.4722222222222219E-2</v>
      </c>
      <c r="C57" s="133"/>
      <c r="D57" s="95">
        <f>SUM(D56-B56)</f>
        <v>4.6215277777777786E-2</v>
      </c>
      <c r="E57" s="95"/>
      <c r="F57" s="95">
        <f>SUM(F56-D56)</f>
        <v>5.3576388888888882E-2</v>
      </c>
      <c r="G57" s="95"/>
      <c r="H57" s="95">
        <f>SUM(H56-F56)</f>
        <v>5.9085648148148151E-2</v>
      </c>
      <c r="I57" s="96"/>
    </row>
    <row r="58" spans="1:9" ht="16.5" x14ac:dyDescent="0.3">
      <c r="A58" s="142" t="s">
        <v>39</v>
      </c>
      <c r="B58" s="102">
        <v>4.5925925925925926E-2</v>
      </c>
      <c r="C58" s="132">
        <v>28</v>
      </c>
      <c r="D58" s="92">
        <v>9.6018518518518517E-2</v>
      </c>
      <c r="E58" s="125">
        <v>29</v>
      </c>
      <c r="F58" s="92">
        <v>0.14921296296296296</v>
      </c>
      <c r="G58" s="125">
        <v>28</v>
      </c>
      <c r="H58" s="93">
        <v>0.20785879629629631</v>
      </c>
      <c r="I58" s="94">
        <v>27</v>
      </c>
    </row>
    <row r="59" spans="1:9" ht="17.25" thickBot="1" x14ac:dyDescent="0.35">
      <c r="A59" s="143"/>
      <c r="B59" s="103">
        <f>SUM(B58)</f>
        <v>4.5925925925925926E-2</v>
      </c>
      <c r="C59" s="133"/>
      <c r="D59" s="95">
        <f>SUM(D58-B58)</f>
        <v>5.0092592592592591E-2</v>
      </c>
      <c r="E59" s="95"/>
      <c r="F59" s="95">
        <f>SUM(F58-D58)</f>
        <v>5.3194444444444447E-2</v>
      </c>
      <c r="G59" s="95"/>
      <c r="H59" s="95">
        <f>SUM(H58-F58)</f>
        <v>5.8645833333333341E-2</v>
      </c>
      <c r="I59" s="96"/>
    </row>
    <row r="60" spans="1:9" ht="16.5" x14ac:dyDescent="0.3">
      <c r="A60" s="135" t="s">
        <v>42</v>
      </c>
      <c r="B60" s="99">
        <v>4.5347222222222226E-2</v>
      </c>
      <c r="C60" s="132"/>
      <c r="D60" s="92">
        <v>9.5000000000000015E-2</v>
      </c>
      <c r="E60" s="125">
        <v>28</v>
      </c>
      <c r="F60" s="92">
        <v>0.15074074074074076</v>
      </c>
      <c r="G60" s="125">
        <v>29</v>
      </c>
      <c r="H60" s="111">
        <v>0.21061342592592591</v>
      </c>
      <c r="I60" s="94">
        <v>28</v>
      </c>
    </row>
    <row r="61" spans="1:9" ht="17.25" thickBot="1" x14ac:dyDescent="0.35">
      <c r="A61" s="120"/>
      <c r="B61" s="100">
        <f>SUM(B60)</f>
        <v>4.5347222222222226E-2</v>
      </c>
      <c r="C61" s="133"/>
      <c r="D61" s="101">
        <f>SUM(D60-B60)</f>
        <v>4.9652777777777789E-2</v>
      </c>
      <c r="E61" s="101"/>
      <c r="F61" s="101">
        <f>SUM(F60-D60)</f>
        <v>5.5740740740740743E-2</v>
      </c>
      <c r="G61" s="101"/>
      <c r="H61" s="101">
        <f>SUM(H60-F60)</f>
        <v>5.9872685185185154E-2</v>
      </c>
      <c r="I61" s="96"/>
    </row>
    <row r="62" spans="1:9" ht="16.5" x14ac:dyDescent="0.3">
      <c r="A62" s="56" t="s">
        <v>56</v>
      </c>
      <c r="B62" s="99">
        <v>4.9027777777777781E-2</v>
      </c>
      <c r="C62" s="132">
        <v>27</v>
      </c>
      <c r="D62" s="92">
        <v>0.10391203703703704</v>
      </c>
      <c r="E62" s="125">
        <v>30</v>
      </c>
      <c r="F62" s="92">
        <v>0.16108796296296296</v>
      </c>
      <c r="G62" s="125">
        <v>30</v>
      </c>
      <c r="H62" s="111">
        <v>0.22915509259259259</v>
      </c>
      <c r="I62" s="94">
        <v>29</v>
      </c>
    </row>
    <row r="63" spans="1:9" ht="17.25" thickBot="1" x14ac:dyDescent="0.35">
      <c r="A63" s="61"/>
      <c r="B63" s="100">
        <f>SUM(B62)</f>
        <v>4.9027777777777781E-2</v>
      </c>
      <c r="C63" s="133"/>
      <c r="D63" s="101">
        <f>SUM(D62-B62)</f>
        <v>5.4884259259259258E-2</v>
      </c>
      <c r="E63" s="101"/>
      <c r="F63" s="101">
        <f>SUM(F62-D62)</f>
        <v>5.7175925925925922E-2</v>
      </c>
      <c r="G63" s="101"/>
      <c r="H63" s="101">
        <f>SUM(H62-F62)</f>
        <v>6.806712962962963E-2</v>
      </c>
      <c r="I63" s="96"/>
    </row>
    <row r="64" spans="1:9" ht="16.5" x14ac:dyDescent="0.3">
      <c r="A64" s="56" t="s">
        <v>41</v>
      </c>
      <c r="B64" s="97">
        <v>4.836805555555556E-2</v>
      </c>
      <c r="C64" s="132">
        <v>31</v>
      </c>
      <c r="D64" s="92">
        <v>0.1057175925925926</v>
      </c>
      <c r="E64" s="125">
        <v>31</v>
      </c>
      <c r="F64" s="92">
        <v>0.17578703703703702</v>
      </c>
      <c r="G64" s="125">
        <v>31</v>
      </c>
      <c r="H64" s="93">
        <v>0.24581018518518519</v>
      </c>
      <c r="I64" s="94">
        <v>30</v>
      </c>
    </row>
    <row r="65" spans="1:9" ht="17.25" thickBot="1" x14ac:dyDescent="0.35">
      <c r="A65" s="61"/>
      <c r="B65" s="98">
        <f>SUM(B64)</f>
        <v>4.836805555555556E-2</v>
      </c>
      <c r="C65" s="133"/>
      <c r="D65" s="95">
        <f>SUM(D64-B64)</f>
        <v>5.7349537037037039E-2</v>
      </c>
      <c r="E65" s="95"/>
      <c r="F65" s="95">
        <f>SUM(F64-D64)</f>
        <v>7.006944444444442E-2</v>
      </c>
      <c r="G65" s="95"/>
      <c r="H65" s="95">
        <f>SUM(H64-F64)</f>
        <v>7.0023148148148168E-2</v>
      </c>
      <c r="I65" s="96"/>
    </row>
    <row r="66" spans="1:9" ht="16.5" x14ac:dyDescent="0.3">
      <c r="A66" s="56" t="s">
        <v>27</v>
      </c>
      <c r="B66" s="97">
        <v>4.9490740740740745E-2</v>
      </c>
      <c r="C66" s="132">
        <v>30</v>
      </c>
      <c r="D66" s="92">
        <v>0.11017361111111111</v>
      </c>
      <c r="E66" s="125">
        <v>32</v>
      </c>
      <c r="F66" s="92">
        <v>0.17902777777777779</v>
      </c>
      <c r="G66" s="125">
        <v>32</v>
      </c>
      <c r="H66" s="93">
        <v>0.25472222222222224</v>
      </c>
      <c r="I66" s="94">
        <v>31</v>
      </c>
    </row>
    <row r="67" spans="1:9" ht="17.25" thickBot="1" x14ac:dyDescent="0.35">
      <c r="A67" s="61"/>
      <c r="B67" s="98">
        <f>SUM(B66)</f>
        <v>4.9490740740740745E-2</v>
      </c>
      <c r="C67" s="133"/>
      <c r="D67" s="95">
        <f>SUM(D66-B66)</f>
        <v>6.0682870370370366E-2</v>
      </c>
      <c r="E67" s="95"/>
      <c r="F67" s="95">
        <f>SUM(F66-D66)</f>
        <v>6.8854166666666675E-2</v>
      </c>
      <c r="G67" s="95"/>
      <c r="H67" s="95">
        <f>SUM(H66-F66)</f>
        <v>7.5694444444444453E-2</v>
      </c>
      <c r="I67" s="96"/>
    </row>
    <row r="68" spans="1:9" ht="16.5" x14ac:dyDescent="0.3">
      <c r="A68" s="56" t="s">
        <v>45</v>
      </c>
      <c r="B68" s="97">
        <v>3.2210648148148148E-2</v>
      </c>
      <c r="C68" s="132">
        <v>5</v>
      </c>
      <c r="D68" s="92">
        <v>6.5405092592592584E-2</v>
      </c>
      <c r="E68" s="125">
        <v>5</v>
      </c>
      <c r="F68" s="92">
        <v>0.10410879629629628</v>
      </c>
      <c r="G68" s="125">
        <v>6</v>
      </c>
      <c r="H68" s="93" t="s">
        <v>80</v>
      </c>
      <c r="I68" s="94"/>
    </row>
    <row r="69" spans="1:9" ht="17.25" thickBot="1" x14ac:dyDescent="0.35">
      <c r="A69" s="61"/>
      <c r="B69" s="98">
        <f>SUM(B68)</f>
        <v>3.2210648148148148E-2</v>
      </c>
      <c r="C69" s="133"/>
      <c r="D69" s="95">
        <f>SUM(D68,-B68)</f>
        <v>3.3194444444444436E-2</v>
      </c>
      <c r="E69" s="95"/>
      <c r="F69" s="95">
        <f>SUM(F68-D68)</f>
        <v>3.8703703703703699E-2</v>
      </c>
      <c r="G69" s="95"/>
      <c r="H69" s="95" t="s">
        <v>80</v>
      </c>
      <c r="I69" s="96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eX_2015_výsledky</vt:lpstr>
      <vt:lpstr>FM+eX_2015</vt:lpstr>
      <vt:lpstr>výsledky na kola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Spravca</cp:lastModifiedBy>
  <cp:lastPrinted>2015-07-25T12:15:47Z</cp:lastPrinted>
  <dcterms:created xsi:type="dcterms:W3CDTF">2015-07-23T14:04:52Z</dcterms:created>
  <dcterms:modified xsi:type="dcterms:W3CDTF">2015-07-27T15:50:45Z</dcterms:modified>
</cp:coreProperties>
</file>