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9990" windowHeight="6000" activeTab="6"/>
  </bookViews>
  <sheets>
    <sheet name="CELKEM" sheetId="3" r:id="rId1"/>
    <sheet name="Ženy" sheetId="9" r:id="rId2"/>
    <sheet name="Muži" sheetId="11" r:id="rId3"/>
    <sheet name="Družstva" sheetId="5" r:id="rId4"/>
    <sheet name="Koeficienty" sheetId="4" state="hidden" r:id="rId5"/>
    <sheet name="List1" sheetId="12" state="hidden" r:id="rId6"/>
    <sheet name="Běh vodníka Kebule" sheetId="13" r:id="rId7"/>
  </sheets>
  <definedNames>
    <definedName name="_xlnm._FilterDatabase" localSheetId="0" hidden="1">CELKEM!$A$3:$P$146</definedName>
    <definedName name="_xlnm._FilterDatabase" localSheetId="2" hidden="1">Muži!$A$3:$M$3</definedName>
    <definedName name="_xlnm._FilterDatabase" localSheetId="1" hidden="1">Ženy!$A$3:$M$29</definedName>
    <definedName name="ABSOLUT" localSheetId="2">Muži!$K:$K</definedName>
    <definedName name="ABSOLUT" localSheetId="1">Ženy!$K:$K</definedName>
    <definedName name="ABSOLUT">CELKEM!$N:$N</definedName>
    <definedName name="Koeficient">Koeficienty!$A$3:$D$86</definedName>
    <definedName name="KOMPLET">CELKEM!$A$4:$P$289</definedName>
    <definedName name="_xlnm.Print_Titles" localSheetId="0">CELKEM!$A:$E,CELKEM!$3:$3</definedName>
    <definedName name="_xlnm.Print_Titles" localSheetId="2">Muži!$A:$E,Muži!$1:$2</definedName>
    <definedName name="_xlnm.Print_Titles" localSheetId="1">Ženy!$A:$E,Ženy!$3:$3</definedName>
    <definedName name="_xlnm.Print_Area" localSheetId="0">CELKEM!$A$3:$P$13</definedName>
    <definedName name="_xlnm.Print_Area" localSheetId="3">Družstva!$A$2:$C$89</definedName>
    <definedName name="_xlnm.Print_Area" localSheetId="2">Muži!$A$2:$M$131</definedName>
    <definedName name="_xlnm.Print_Area" localSheetId="1">Ženy!$A$3:$M$35</definedName>
    <definedName name="RELATIV" localSheetId="2">Muži!$J:$J</definedName>
    <definedName name="RELATIV" localSheetId="1">Ženy!$J:$J</definedName>
    <definedName name="RELATIV">CELKEM!$M:$M</definedName>
    <definedName name="RELATIV_K" localSheetId="2">Muži!#REF!</definedName>
    <definedName name="RELATIV_K" localSheetId="1">Ženy!#REF!</definedName>
    <definedName name="RELATIV_K">CELKEM!#REF!</definedName>
    <definedName name="relativLL">Muži!#REF!</definedName>
  </definedNames>
  <calcPr calcId="145621"/>
  <pivotCaches>
    <pivotCache cacheId="2" r:id="rId8"/>
  </pivotCaches>
</workbook>
</file>

<file path=xl/calcChain.xml><?xml version="1.0" encoding="utf-8"?>
<calcChain xmlns="http://schemas.openxmlformats.org/spreadsheetml/2006/main">
  <c r="C110" i="11" l="1"/>
  <c r="C17" i="11"/>
  <c r="C234" i="11"/>
  <c r="C128" i="11"/>
  <c r="C203" i="11"/>
  <c r="C117" i="11"/>
  <c r="C45" i="11"/>
  <c r="C40" i="11"/>
  <c r="C278" i="11"/>
  <c r="C108" i="11"/>
  <c r="C253" i="11"/>
  <c r="C134" i="11"/>
  <c r="C18" i="11"/>
  <c r="C95" i="11"/>
  <c r="C242" i="11"/>
  <c r="C167" i="11"/>
  <c r="C183" i="11"/>
  <c r="C119" i="11"/>
  <c r="C79" i="11"/>
  <c r="C25" i="11"/>
  <c r="C260" i="11"/>
  <c r="C22" i="11"/>
  <c r="C349" i="11"/>
  <c r="C275" i="11"/>
  <c r="C153" i="11"/>
  <c r="C173" i="11"/>
  <c r="C56" i="11"/>
  <c r="C158" i="11"/>
  <c r="C196" i="11"/>
  <c r="C350" i="11"/>
  <c r="C293" i="11"/>
  <c r="C26" i="11"/>
  <c r="C92" i="11"/>
  <c r="C215" i="11"/>
  <c r="C140" i="11"/>
  <c r="C144" i="11"/>
  <c r="C78" i="11"/>
  <c r="C44" i="11"/>
  <c r="I44" i="11" s="1"/>
  <c r="C12" i="11"/>
  <c r="C36" i="11"/>
  <c r="I36" i="11" s="1"/>
  <c r="C65" i="11"/>
  <c r="C182" i="11"/>
  <c r="I182" i="11" s="1"/>
  <c r="C180" i="11"/>
  <c r="C178" i="11"/>
  <c r="I178" i="11" s="1"/>
  <c r="C176" i="11"/>
  <c r="C174" i="11"/>
  <c r="I174" i="11" s="1"/>
  <c r="C172" i="11"/>
  <c r="C170" i="11"/>
  <c r="I170" i="11" s="1"/>
  <c r="C168" i="11"/>
  <c r="C166" i="11"/>
  <c r="I166" i="11" s="1"/>
  <c r="C164" i="11"/>
  <c r="C162" i="11"/>
  <c r="I162" i="11" s="1"/>
  <c r="C160" i="11"/>
  <c r="C272" i="11"/>
  <c r="C191" i="11"/>
  <c r="C217" i="11"/>
  <c r="C141" i="11"/>
  <c r="C57" i="11"/>
  <c r="C245" i="11"/>
  <c r="C298" i="11"/>
  <c r="C81" i="11"/>
  <c r="C259" i="11"/>
  <c r="C123" i="11"/>
  <c r="C72" i="11"/>
  <c r="C126" i="11"/>
  <c r="C149" i="11"/>
  <c r="C231" i="11"/>
  <c r="C9" i="11"/>
  <c r="C66" i="11"/>
  <c r="C206" i="11"/>
  <c r="C210" i="11"/>
  <c r="C105" i="11"/>
  <c r="C4" i="11"/>
  <c r="C225" i="11"/>
  <c r="C93" i="11"/>
  <c r="C102" i="11"/>
  <c r="C302" i="11"/>
  <c r="C301" i="11"/>
  <c r="C115" i="11"/>
  <c r="C230" i="11"/>
  <c r="C297" i="11"/>
  <c r="C296" i="11"/>
  <c r="C269" i="11"/>
  <c r="C315" i="11"/>
  <c r="C219" i="11"/>
  <c r="C222" i="11"/>
  <c r="C207" i="11"/>
  <c r="C84" i="11"/>
  <c r="C235" i="11"/>
  <c r="C67" i="11"/>
  <c r="C246" i="11"/>
  <c r="C289" i="11"/>
  <c r="C16" i="11"/>
  <c r="C256" i="11"/>
  <c r="C290" i="11"/>
  <c r="C304" i="11"/>
  <c r="C303" i="11"/>
  <c r="C137" i="11"/>
  <c r="C216" i="11"/>
  <c r="C32" i="11"/>
  <c r="C188" i="11"/>
  <c r="C94" i="11"/>
  <c r="C150" i="11"/>
  <c r="C14" i="11"/>
  <c r="C218" i="11"/>
  <c r="C8" i="11"/>
  <c r="C127" i="11"/>
  <c r="C233" i="11"/>
  <c r="C69" i="11"/>
  <c r="C202" i="11"/>
  <c r="C43" i="11"/>
  <c r="C89" i="11"/>
  <c r="C113" i="11"/>
  <c r="C277" i="11"/>
  <c r="C107" i="11"/>
  <c r="C252" i="11"/>
  <c r="C133" i="11"/>
  <c r="C42" i="11"/>
  <c r="C68" i="11"/>
  <c r="C241" i="11"/>
  <c r="C165" i="11"/>
  <c r="C181" i="11"/>
  <c r="C124" i="11"/>
  <c r="C37" i="11"/>
  <c r="C7" i="11"/>
  <c r="C258" i="11"/>
  <c r="C23" i="11"/>
  <c r="C11" i="11"/>
  <c r="C274" i="11"/>
  <c r="C152" i="11"/>
  <c r="C171" i="11"/>
  <c r="C131" i="11"/>
  <c r="C157" i="11"/>
  <c r="C195" i="11"/>
  <c r="C70" i="11"/>
  <c r="C292" i="11"/>
  <c r="C20" i="11"/>
  <c r="C98" i="11"/>
  <c r="C214" i="11"/>
  <c r="C139" i="11"/>
  <c r="C143" i="11"/>
  <c r="E143" i="11" s="1"/>
  <c r="C351" i="11"/>
  <c r="C125" i="11"/>
  <c r="I125" i="11" s="1"/>
  <c r="C109" i="11"/>
  <c r="C5" i="11"/>
  <c r="C35" i="11"/>
  <c r="C33" i="11"/>
  <c r="C250" i="11"/>
  <c r="C244" i="11"/>
  <c r="C282" i="11"/>
  <c r="C91" i="11"/>
  <c r="C266" i="11"/>
  <c r="C193" i="11"/>
  <c r="C280" i="11"/>
  <c r="C200" i="11"/>
  <c r="C288" i="11"/>
  <c r="C284" i="11"/>
  <c r="C248" i="11"/>
  <c r="C64" i="11"/>
  <c r="C209" i="11"/>
  <c r="C205" i="11"/>
  <c r="C224" i="11"/>
  <c r="C314" i="11"/>
  <c r="C306" i="11"/>
  <c r="C229" i="11"/>
  <c r="C240" i="11"/>
  <c r="C29" i="11"/>
  <c r="C146" i="11"/>
  <c r="C13" i="11"/>
  <c r="C271" i="11"/>
  <c r="C85" i="11"/>
  <c r="C237" i="11"/>
  <c r="C190" i="11"/>
  <c r="C87" i="11"/>
  <c r="C312" i="11"/>
  <c r="C83" i="11"/>
  <c r="C177" i="11"/>
  <c r="C300" i="11"/>
  <c r="C264" i="11"/>
  <c r="F264" i="11" s="1"/>
  <c r="C263" i="11"/>
  <c r="E263" i="11" s="1"/>
  <c r="C228" i="11"/>
  <c r="C310" i="11"/>
  <c r="I310" i="11" s="1"/>
  <c r="C120" i="11"/>
  <c r="F120" i="11" s="1"/>
  <c r="C112" i="11"/>
  <c r="E112" i="11" s="1"/>
  <c r="C148" i="11"/>
  <c r="C3" i="11"/>
  <c r="I3" i="11" s="1"/>
  <c r="C46" i="11"/>
  <c r="F46" i="11" s="1"/>
  <c r="C187" i="11"/>
  <c r="E187" i="11" s="1"/>
  <c r="C221" i="11"/>
  <c r="C136" i="11"/>
  <c r="I136" i="11" s="1"/>
  <c r="C295" i="11"/>
  <c r="F295" i="11" s="1"/>
  <c r="C21" i="11"/>
  <c r="E21" i="11" s="1"/>
  <c r="C308" i="11"/>
  <c r="C76" i="11"/>
  <c r="C268" i="11"/>
  <c r="F268" i="11" s="1"/>
  <c r="C155" i="11"/>
  <c r="C286" i="11"/>
  <c r="C114" i="11"/>
  <c r="C24" i="11"/>
  <c r="F24" i="11" s="1"/>
  <c r="C161" i="11"/>
  <c r="C61" i="11"/>
  <c r="D61" i="11" s="1"/>
  <c r="C118" i="11"/>
  <c r="C111" i="11"/>
  <c r="C99" i="11"/>
  <c r="C255" i="11"/>
  <c r="C59" i="11"/>
  <c r="C212" i="11"/>
  <c r="C198" i="11"/>
  <c r="C97" i="11"/>
  <c r="C31" i="11"/>
  <c r="C185" i="11"/>
  <c r="C261" i="9"/>
  <c r="K261" i="9" s="1"/>
  <c r="C260" i="9"/>
  <c r="K260" i="9" s="1"/>
  <c r="C259" i="9"/>
  <c r="K259" i="9" s="1"/>
  <c r="C258" i="9"/>
  <c r="K258" i="9" s="1"/>
  <c r="C257" i="9"/>
  <c r="K257" i="9" s="1"/>
  <c r="C256" i="9"/>
  <c r="K256" i="9" s="1"/>
  <c r="C255" i="9"/>
  <c r="K255" i="9" s="1"/>
  <c r="C254" i="9"/>
  <c r="K254" i="9" s="1"/>
  <c r="C253" i="9"/>
  <c r="K253" i="9" s="1"/>
  <c r="C252" i="9"/>
  <c r="K252" i="9" s="1"/>
  <c r="C251" i="9"/>
  <c r="K251" i="9" s="1"/>
  <c r="C250" i="9"/>
  <c r="K250" i="9" s="1"/>
  <c r="C249" i="9"/>
  <c r="K249" i="9" s="1"/>
  <c r="C248" i="9"/>
  <c r="K248" i="9" s="1"/>
  <c r="C247" i="9"/>
  <c r="K247" i="9" s="1"/>
  <c r="C246" i="9"/>
  <c r="K246" i="9" s="1"/>
  <c r="C245" i="9"/>
  <c r="K245" i="9" s="1"/>
  <c r="C244" i="9"/>
  <c r="K244" i="9" s="1"/>
  <c r="C243" i="9"/>
  <c r="K243" i="9" s="1"/>
  <c r="C242" i="9"/>
  <c r="K242" i="9" s="1"/>
  <c r="C241" i="9"/>
  <c r="K241" i="9" s="1"/>
  <c r="C240" i="9"/>
  <c r="K240" i="9" s="1"/>
  <c r="C39" i="9"/>
  <c r="C38" i="9"/>
  <c r="C37" i="9"/>
  <c r="C36" i="9"/>
  <c r="C12" i="9"/>
  <c r="C16" i="9"/>
  <c r="C25" i="9"/>
  <c r="C4" i="9"/>
  <c r="C17" i="9"/>
  <c r="C7" i="9"/>
  <c r="C23" i="9"/>
  <c r="C27" i="9"/>
  <c r="C8" i="9"/>
  <c r="C22" i="9"/>
  <c r="C31" i="9"/>
  <c r="C20" i="9"/>
  <c r="C33" i="9"/>
  <c r="C35" i="9"/>
  <c r="C6" i="9"/>
  <c r="C10" i="9"/>
  <c r="C9" i="9"/>
  <c r="C14" i="9"/>
  <c r="C29" i="9"/>
  <c r="C32" i="9"/>
  <c r="C18" i="9"/>
  <c r="C11" i="9"/>
  <c r="C13" i="9"/>
  <c r="C19" i="9"/>
  <c r="C15" i="9"/>
  <c r="C21" i="9"/>
  <c r="C28" i="9"/>
  <c r="C26" i="9"/>
  <c r="C34" i="9"/>
  <c r="C30" i="9"/>
  <c r="C24" i="9"/>
  <c r="C5" i="9"/>
  <c r="C239" i="9"/>
  <c r="K239" i="9" s="1"/>
  <c r="C238" i="9"/>
  <c r="J238" i="9" s="1"/>
  <c r="C237" i="9"/>
  <c r="K237" i="9" s="1"/>
  <c r="C236" i="9"/>
  <c r="J236" i="9" s="1"/>
  <c r="C235" i="9"/>
  <c r="K235" i="9" s="1"/>
  <c r="C234" i="9"/>
  <c r="I234" i="9" s="1"/>
  <c r="C233" i="9"/>
  <c r="K233" i="9" s="1"/>
  <c r="C232" i="9"/>
  <c r="I232" i="9" s="1"/>
  <c r="C231" i="9"/>
  <c r="K231" i="9" s="1"/>
  <c r="C230" i="9"/>
  <c r="I230" i="9" s="1"/>
  <c r="C229" i="9"/>
  <c r="K229" i="9" s="1"/>
  <c r="C228" i="9"/>
  <c r="I228" i="9" s="1"/>
  <c r="C227" i="9"/>
  <c r="K227" i="9" s="1"/>
  <c r="C226" i="9"/>
  <c r="I226" i="9" s="1"/>
  <c r="C225" i="9"/>
  <c r="K225" i="9" s="1"/>
  <c r="C224" i="9"/>
  <c r="I224" i="9" s="1"/>
  <c r="C223" i="9"/>
  <c r="K223" i="9" s="1"/>
  <c r="C222" i="9"/>
  <c r="I222" i="9" s="1"/>
  <c r="C221" i="9"/>
  <c r="K221" i="9" s="1"/>
  <c r="C220" i="9"/>
  <c r="I220" i="9" s="1"/>
  <c r="C219" i="9"/>
  <c r="K219" i="9" s="1"/>
  <c r="C218" i="9"/>
  <c r="I218" i="9" s="1"/>
  <c r="C217" i="9"/>
  <c r="K217" i="9" s="1"/>
  <c r="C216" i="9"/>
  <c r="I216" i="9" s="1"/>
  <c r="C215" i="9"/>
  <c r="K215" i="9" s="1"/>
  <c r="C214" i="9"/>
  <c r="I214" i="9" s="1"/>
  <c r="C213" i="9"/>
  <c r="K213" i="9" s="1"/>
  <c r="C212" i="9"/>
  <c r="I212" i="9" s="1"/>
  <c r="C211" i="9"/>
  <c r="K211" i="9" s="1"/>
  <c r="C210" i="9"/>
  <c r="I210" i="9" s="1"/>
  <c r="C209" i="9"/>
  <c r="K209" i="9" s="1"/>
  <c r="C208" i="9"/>
  <c r="I208" i="9" s="1"/>
  <c r="C207" i="9"/>
  <c r="K207" i="9" s="1"/>
  <c r="C206" i="9"/>
  <c r="I206" i="9" s="1"/>
  <c r="C205" i="9"/>
  <c r="K205" i="9" s="1"/>
  <c r="C204" i="9"/>
  <c r="K204" i="9" s="1"/>
  <c r="C203" i="9"/>
  <c r="K203" i="9" s="1"/>
  <c r="C202" i="9"/>
  <c r="K202" i="9" s="1"/>
  <c r="C201" i="9"/>
  <c r="K201" i="9" s="1"/>
  <c r="C200" i="9"/>
  <c r="K200" i="9" s="1"/>
  <c r="C199" i="9"/>
  <c r="K199" i="9" s="1"/>
  <c r="C198" i="9"/>
  <c r="K198" i="9" s="1"/>
  <c r="C197" i="9"/>
  <c r="K197" i="9" s="1"/>
  <c r="C196" i="9"/>
  <c r="K196" i="9" s="1"/>
  <c r="C195" i="9"/>
  <c r="K195" i="9" s="1"/>
  <c r="C194" i="9"/>
  <c r="K194" i="9" s="1"/>
  <c r="C193" i="9"/>
  <c r="K193" i="9" s="1"/>
  <c r="C192" i="9"/>
  <c r="K192" i="9" s="1"/>
  <c r="C191" i="9"/>
  <c r="K191" i="9" s="1"/>
  <c r="C190" i="9"/>
  <c r="K190" i="9" s="1"/>
  <c r="C189" i="9"/>
  <c r="K189" i="9" s="1"/>
  <c r="C188" i="9"/>
  <c r="K188" i="9" s="1"/>
  <c r="C187" i="9"/>
  <c r="K187" i="9" s="1"/>
  <c r="C186" i="9"/>
  <c r="K186" i="9" s="1"/>
  <c r="C185" i="9"/>
  <c r="K185" i="9" s="1"/>
  <c r="C184" i="9"/>
  <c r="K184" i="9" s="1"/>
  <c r="C183" i="9"/>
  <c r="K183" i="9" s="1"/>
  <c r="C182" i="9"/>
  <c r="K182" i="9" s="1"/>
  <c r="C181" i="9"/>
  <c r="K181" i="9" s="1"/>
  <c r="C180" i="9"/>
  <c r="K180" i="9" s="1"/>
  <c r="C179" i="9"/>
  <c r="K179" i="9" s="1"/>
  <c r="C178" i="9"/>
  <c r="K178" i="9" s="1"/>
  <c r="C177" i="9"/>
  <c r="K177" i="9" s="1"/>
  <c r="C176" i="9"/>
  <c r="K176" i="9" s="1"/>
  <c r="C175" i="9"/>
  <c r="K175" i="9" s="1"/>
  <c r="C174" i="9"/>
  <c r="I174" i="9" s="1"/>
  <c r="C173" i="9"/>
  <c r="K173" i="9" s="1"/>
  <c r="C172" i="9"/>
  <c r="K172" i="9" s="1"/>
  <c r="C171" i="9"/>
  <c r="K171" i="9" s="1"/>
  <c r="C170" i="9"/>
  <c r="K170" i="9" s="1"/>
  <c r="P221" i="3"/>
  <c r="O221" i="3"/>
  <c r="N221" i="3"/>
  <c r="M221" i="3"/>
  <c r="L221" i="3"/>
  <c r="K221" i="3"/>
  <c r="J221" i="3"/>
  <c r="P220" i="3"/>
  <c r="O220" i="3"/>
  <c r="N220" i="3"/>
  <c r="M220" i="3"/>
  <c r="L220" i="3"/>
  <c r="K220" i="3"/>
  <c r="J220" i="3"/>
  <c r="P219" i="3"/>
  <c r="O219" i="3"/>
  <c r="N219" i="3"/>
  <c r="M219" i="3"/>
  <c r="L219" i="3"/>
  <c r="K219" i="3"/>
  <c r="J219" i="3"/>
  <c r="P218" i="3"/>
  <c r="O218" i="3"/>
  <c r="N218" i="3"/>
  <c r="M218" i="3"/>
  <c r="L218" i="3"/>
  <c r="K218" i="3"/>
  <c r="J218" i="3"/>
  <c r="P217" i="3"/>
  <c r="O217" i="3"/>
  <c r="N217" i="3"/>
  <c r="M217" i="3"/>
  <c r="L217" i="3"/>
  <c r="K217" i="3"/>
  <c r="J217" i="3"/>
  <c r="P216" i="3"/>
  <c r="O216" i="3"/>
  <c r="N216" i="3"/>
  <c r="M216" i="3"/>
  <c r="L216" i="3"/>
  <c r="K216" i="3"/>
  <c r="J216" i="3"/>
  <c r="P215" i="3"/>
  <c r="O215" i="3"/>
  <c r="N215" i="3"/>
  <c r="M215" i="3"/>
  <c r="L215" i="3"/>
  <c r="K215" i="3"/>
  <c r="J215" i="3"/>
  <c r="P214" i="3"/>
  <c r="O214" i="3"/>
  <c r="N214" i="3"/>
  <c r="M214" i="3"/>
  <c r="L214" i="3"/>
  <c r="K214" i="3"/>
  <c r="J214" i="3"/>
  <c r="P213" i="3"/>
  <c r="O213" i="3"/>
  <c r="N213" i="3"/>
  <c r="M213" i="3"/>
  <c r="L213" i="3"/>
  <c r="K213" i="3"/>
  <c r="J213" i="3"/>
  <c r="P212" i="3"/>
  <c r="O212" i="3"/>
  <c r="N212" i="3"/>
  <c r="M212" i="3"/>
  <c r="L212" i="3"/>
  <c r="K212" i="3"/>
  <c r="J212" i="3"/>
  <c r="P211" i="3"/>
  <c r="O211" i="3"/>
  <c r="N211" i="3"/>
  <c r="M211" i="3"/>
  <c r="L211" i="3"/>
  <c r="K211" i="3"/>
  <c r="J211" i="3"/>
  <c r="P210" i="3"/>
  <c r="O210" i="3"/>
  <c r="N210" i="3"/>
  <c r="M210" i="3"/>
  <c r="L210" i="3"/>
  <c r="K210" i="3"/>
  <c r="J210" i="3"/>
  <c r="P209" i="3"/>
  <c r="O209" i="3"/>
  <c r="N209" i="3"/>
  <c r="M209" i="3"/>
  <c r="L209" i="3"/>
  <c r="K209" i="3"/>
  <c r="J209" i="3"/>
  <c r="P208" i="3"/>
  <c r="O208" i="3"/>
  <c r="N208" i="3"/>
  <c r="M208" i="3"/>
  <c r="L208" i="3"/>
  <c r="K208" i="3"/>
  <c r="J208" i="3"/>
  <c r="P207" i="3"/>
  <c r="O207" i="3"/>
  <c r="N207" i="3"/>
  <c r="M207" i="3"/>
  <c r="L207" i="3"/>
  <c r="K207" i="3"/>
  <c r="J207" i="3"/>
  <c r="P206" i="3"/>
  <c r="O206" i="3"/>
  <c r="N206" i="3"/>
  <c r="M206" i="3"/>
  <c r="L206" i="3"/>
  <c r="K206" i="3"/>
  <c r="J206" i="3"/>
  <c r="P205" i="3"/>
  <c r="O205" i="3"/>
  <c r="N205" i="3"/>
  <c r="M205" i="3"/>
  <c r="L205" i="3"/>
  <c r="K205" i="3"/>
  <c r="J205" i="3"/>
  <c r="P204" i="3"/>
  <c r="O204" i="3"/>
  <c r="N204" i="3"/>
  <c r="M204" i="3"/>
  <c r="L204" i="3"/>
  <c r="K204" i="3"/>
  <c r="J204" i="3"/>
  <c r="P203" i="3"/>
  <c r="O203" i="3"/>
  <c r="N203" i="3"/>
  <c r="M203" i="3"/>
  <c r="L203" i="3"/>
  <c r="K203" i="3"/>
  <c r="J203" i="3"/>
  <c r="P202" i="3"/>
  <c r="O202" i="3"/>
  <c r="N202" i="3"/>
  <c r="M202" i="3"/>
  <c r="L202" i="3"/>
  <c r="K202" i="3"/>
  <c r="J202" i="3"/>
  <c r="P201" i="3"/>
  <c r="O201" i="3"/>
  <c r="N201" i="3"/>
  <c r="M201" i="3"/>
  <c r="L201" i="3"/>
  <c r="K201" i="3"/>
  <c r="J201" i="3"/>
  <c r="P200" i="3"/>
  <c r="O200" i="3"/>
  <c r="N200" i="3"/>
  <c r="M200" i="3"/>
  <c r="L200" i="3"/>
  <c r="K200" i="3"/>
  <c r="J200" i="3"/>
  <c r="P199" i="3"/>
  <c r="O199" i="3"/>
  <c r="N199" i="3"/>
  <c r="M199" i="3"/>
  <c r="L199" i="3"/>
  <c r="K199" i="3"/>
  <c r="J199" i="3"/>
  <c r="J198" i="3"/>
  <c r="N198" i="3" s="1"/>
  <c r="J197" i="3"/>
  <c r="K197" i="3" s="1"/>
  <c r="L197" i="3" s="1"/>
  <c r="M197" i="3" s="1"/>
  <c r="J196" i="3"/>
  <c r="N196" i="3" s="1"/>
  <c r="J195" i="3"/>
  <c r="K195" i="3" s="1"/>
  <c r="L195" i="3" s="1"/>
  <c r="M195" i="3" s="1"/>
  <c r="J194" i="3"/>
  <c r="N194" i="3" s="1"/>
  <c r="J124" i="3"/>
  <c r="N124" i="3" s="1"/>
  <c r="J142" i="3"/>
  <c r="K142" i="3" s="1"/>
  <c r="L142" i="3" s="1"/>
  <c r="M142" i="3" s="1"/>
  <c r="J152" i="3"/>
  <c r="N152" i="3" s="1"/>
  <c r="J79" i="3"/>
  <c r="N79" i="3" s="1"/>
  <c r="J143" i="3"/>
  <c r="K143" i="3" s="1"/>
  <c r="L143" i="3" s="1"/>
  <c r="M143" i="3" s="1"/>
  <c r="J107" i="3"/>
  <c r="N107" i="3" s="1"/>
  <c r="J150" i="3"/>
  <c r="K150" i="3" s="1"/>
  <c r="L150" i="3" s="1"/>
  <c r="M150" i="3" s="1"/>
  <c r="J156" i="3"/>
  <c r="K156" i="3" s="1"/>
  <c r="L156" i="3" s="1"/>
  <c r="M156" i="3" s="1"/>
  <c r="J140" i="3"/>
  <c r="N140" i="3" s="1"/>
  <c r="J108" i="3"/>
  <c r="N108" i="3" s="1"/>
  <c r="J148" i="3"/>
  <c r="N148" i="3" s="1"/>
  <c r="J160" i="3"/>
  <c r="K160" i="3" s="1"/>
  <c r="L160" i="3" s="1"/>
  <c r="M160" i="3" s="1"/>
  <c r="J146" i="3"/>
  <c r="N146" i="3" s="1"/>
  <c r="J162" i="3"/>
  <c r="K162" i="3" s="1"/>
  <c r="L162" i="3" s="1"/>
  <c r="M162" i="3" s="1"/>
  <c r="J164" i="3"/>
  <c r="N164" i="3" s="1"/>
  <c r="J105" i="3"/>
  <c r="K105" i="3" s="1"/>
  <c r="L105" i="3" s="1"/>
  <c r="M105" i="3" s="1"/>
  <c r="J115" i="3"/>
  <c r="N115" i="3" s="1"/>
  <c r="J112" i="3"/>
  <c r="K112" i="3" s="1"/>
  <c r="L112" i="3" s="1"/>
  <c r="M112" i="3" s="1"/>
  <c r="J135" i="3"/>
  <c r="N135" i="3" s="1"/>
  <c r="J158" i="3"/>
  <c r="K158" i="3" s="1"/>
  <c r="L158" i="3" s="1"/>
  <c r="M158" i="3" s="1"/>
  <c r="J161" i="3"/>
  <c r="K161" i="3" s="1"/>
  <c r="L161" i="3" s="1"/>
  <c r="M161" i="3" s="1"/>
  <c r="J144" i="3"/>
  <c r="N144" i="3" s="1"/>
  <c r="J118" i="3"/>
  <c r="N118" i="3" s="1"/>
  <c r="J129" i="3"/>
  <c r="N129" i="3" s="1"/>
  <c r="J145" i="3"/>
  <c r="K145" i="3" s="1"/>
  <c r="L145" i="3" s="1"/>
  <c r="M145" i="3" s="1"/>
  <c r="J141" i="3"/>
  <c r="K141" i="3" s="1"/>
  <c r="L141" i="3" s="1"/>
  <c r="M141" i="3" s="1"/>
  <c r="J147" i="3"/>
  <c r="K147" i="3" s="1"/>
  <c r="L147" i="3" s="1"/>
  <c r="M147" i="3" s="1"/>
  <c r="J157" i="3"/>
  <c r="N157" i="3" s="1"/>
  <c r="J154" i="3"/>
  <c r="N154" i="3" s="1"/>
  <c r="J163" i="3"/>
  <c r="N163" i="3" s="1"/>
  <c r="J159" i="3"/>
  <c r="N159" i="3" s="1"/>
  <c r="J151" i="3"/>
  <c r="N151" i="3" s="1"/>
  <c r="J82" i="3"/>
  <c r="N82" i="3" s="1"/>
  <c r="J193" i="3"/>
  <c r="N193" i="3" s="1"/>
  <c r="J192" i="3"/>
  <c r="N192" i="3" s="1"/>
  <c r="J191" i="3"/>
  <c r="N191" i="3" s="1"/>
  <c r="J190" i="3"/>
  <c r="N190" i="3" s="1"/>
  <c r="J189" i="3"/>
  <c r="N189" i="3" s="1"/>
  <c r="J188" i="3"/>
  <c r="N188" i="3" s="1"/>
  <c r="J187" i="3"/>
  <c r="K187" i="3" s="1"/>
  <c r="L187" i="3" s="1"/>
  <c r="M187" i="3" s="1"/>
  <c r="J186" i="3"/>
  <c r="N186" i="3" s="1"/>
  <c r="J185" i="3"/>
  <c r="K185" i="3" s="1"/>
  <c r="L185" i="3" s="1"/>
  <c r="M185" i="3" s="1"/>
  <c r="J184" i="3"/>
  <c r="N184" i="3" s="1"/>
  <c r="J183" i="3"/>
  <c r="K183" i="3" s="1"/>
  <c r="L183" i="3" s="1"/>
  <c r="M183" i="3" s="1"/>
  <c r="J182" i="3"/>
  <c r="N182" i="3" s="1"/>
  <c r="J181" i="3"/>
  <c r="N181" i="3" s="1"/>
  <c r="J180" i="3"/>
  <c r="K180" i="3" s="1"/>
  <c r="L180" i="3" s="1"/>
  <c r="M180" i="3" s="1"/>
  <c r="C348" i="11"/>
  <c r="K348" i="11" s="1"/>
  <c r="C347" i="11"/>
  <c r="K347" i="11" s="1"/>
  <c r="C346" i="11"/>
  <c r="K346" i="11" s="1"/>
  <c r="C345" i="11"/>
  <c r="K345" i="11" s="1"/>
  <c r="C344" i="11"/>
  <c r="K344" i="11" s="1"/>
  <c r="C343" i="11"/>
  <c r="K343" i="11" s="1"/>
  <c r="C342" i="11"/>
  <c r="K342" i="11" s="1"/>
  <c r="C341" i="11"/>
  <c r="K341" i="11" s="1"/>
  <c r="C340" i="11"/>
  <c r="K340" i="11" s="1"/>
  <c r="C339" i="11"/>
  <c r="K339" i="11" s="1"/>
  <c r="C338" i="11"/>
  <c r="K338" i="11" s="1"/>
  <c r="C337" i="11"/>
  <c r="K337" i="11" s="1"/>
  <c r="C336" i="11"/>
  <c r="K336" i="11" s="1"/>
  <c r="C335" i="11"/>
  <c r="K335" i="11" s="1"/>
  <c r="C334" i="11"/>
  <c r="K334" i="11" s="1"/>
  <c r="C333" i="11"/>
  <c r="K333" i="11" s="1"/>
  <c r="C332" i="11"/>
  <c r="K332" i="11" s="1"/>
  <c r="C331" i="11"/>
  <c r="K331" i="11" s="1"/>
  <c r="C330" i="11"/>
  <c r="K330" i="11" s="1"/>
  <c r="C329" i="11"/>
  <c r="K329" i="11" s="1"/>
  <c r="C328" i="11"/>
  <c r="K328" i="11" s="1"/>
  <c r="C327" i="11"/>
  <c r="K327" i="11" s="1"/>
  <c r="C326" i="11"/>
  <c r="K326" i="11" s="1"/>
  <c r="C325" i="11"/>
  <c r="K325" i="11" s="1"/>
  <c r="C324" i="11"/>
  <c r="K324" i="11" s="1"/>
  <c r="C323" i="11"/>
  <c r="K323" i="11" s="1"/>
  <c r="C322" i="11"/>
  <c r="K322" i="11" s="1"/>
  <c r="C321" i="11"/>
  <c r="K321" i="11" s="1"/>
  <c r="C320" i="11"/>
  <c r="K320" i="11" s="1"/>
  <c r="C319" i="11"/>
  <c r="K319" i="11" s="1"/>
  <c r="C318" i="11"/>
  <c r="K318" i="11" s="1"/>
  <c r="C317" i="11"/>
  <c r="K317" i="11" s="1"/>
  <c r="C316" i="11"/>
  <c r="K316" i="11" s="1"/>
  <c r="C101" i="11"/>
  <c r="C232" i="11"/>
  <c r="C100" i="11"/>
  <c r="C201" i="11"/>
  <c r="C41" i="11"/>
  <c r="C30" i="11"/>
  <c r="C55" i="11"/>
  <c r="D55" i="11" s="1"/>
  <c r="C276" i="11"/>
  <c r="C27" i="11"/>
  <c r="C251" i="11"/>
  <c r="C132" i="11"/>
  <c r="C48" i="11"/>
  <c r="C74" i="11"/>
  <c r="C239" i="11"/>
  <c r="C163" i="11"/>
  <c r="D163" i="11" s="1"/>
  <c r="C179" i="11"/>
  <c r="C75" i="11"/>
  <c r="C122" i="11"/>
  <c r="C77" i="11"/>
  <c r="C257" i="11"/>
  <c r="C38" i="11"/>
  <c r="C52" i="11"/>
  <c r="C273" i="11"/>
  <c r="D273" i="11" s="1"/>
  <c r="C151" i="11"/>
  <c r="C169" i="11"/>
  <c r="C121" i="11"/>
  <c r="C156" i="11"/>
  <c r="C194" i="11"/>
  <c r="C116" i="11"/>
  <c r="C291" i="11"/>
  <c r="C15" i="11"/>
  <c r="D15" i="11" s="1"/>
  <c r="C53" i="11"/>
  <c r="C213" i="11"/>
  <c r="C138" i="11"/>
  <c r="C142" i="11"/>
  <c r="C88" i="11"/>
  <c r="C60" i="11"/>
  <c r="C51" i="11"/>
  <c r="C80" i="11"/>
  <c r="D80" i="11" s="1"/>
  <c r="C129" i="11"/>
  <c r="C47" i="11"/>
  <c r="C249" i="11"/>
  <c r="C243" i="11"/>
  <c r="C281" i="11"/>
  <c r="C130" i="11"/>
  <c r="C265" i="11"/>
  <c r="C192" i="11"/>
  <c r="D192" i="11" s="1"/>
  <c r="C279" i="11"/>
  <c r="C199" i="11"/>
  <c r="C287" i="11"/>
  <c r="C283" i="11"/>
  <c r="C247" i="11"/>
  <c r="C103" i="11"/>
  <c r="C208" i="11"/>
  <c r="C204" i="11"/>
  <c r="C223" i="11"/>
  <c r="C313" i="11"/>
  <c r="C305" i="11"/>
  <c r="C227" i="11"/>
  <c r="C238" i="11"/>
  <c r="C86" i="11"/>
  <c r="C145" i="11"/>
  <c r="C58" i="11"/>
  <c r="C270" i="11"/>
  <c r="C28" i="11"/>
  <c r="C236" i="11"/>
  <c r="C189" i="11"/>
  <c r="C82" i="11"/>
  <c r="C311" i="11"/>
  <c r="C54" i="11"/>
  <c r="I54" i="11" s="1"/>
  <c r="C175" i="11"/>
  <c r="C299" i="11"/>
  <c r="C262" i="11"/>
  <c r="C261" i="11"/>
  <c r="G261" i="11" s="1"/>
  <c r="C226" i="11"/>
  <c r="C309" i="11"/>
  <c r="C19" i="11"/>
  <c r="C106" i="11"/>
  <c r="C147" i="11"/>
  <c r="C63" i="11"/>
  <c r="C96" i="11"/>
  <c r="C186" i="11"/>
  <c r="C220" i="11"/>
  <c r="C135" i="11"/>
  <c r="C294" i="11"/>
  <c r="C39" i="11"/>
  <c r="C307" i="11"/>
  <c r="C49" i="11"/>
  <c r="C267" i="11"/>
  <c r="C154" i="11"/>
  <c r="C285" i="11"/>
  <c r="C50" i="11"/>
  <c r="C62" i="11"/>
  <c r="C159" i="11"/>
  <c r="C10" i="11"/>
  <c r="C73" i="11"/>
  <c r="I73" i="11" s="1"/>
  <c r="C34" i="11"/>
  <c r="C71" i="11"/>
  <c r="C254" i="11"/>
  <c r="C90" i="11"/>
  <c r="I90" i="11" s="1"/>
  <c r="C211" i="11"/>
  <c r="C197" i="11"/>
  <c r="C104" i="11"/>
  <c r="C6" i="11"/>
  <c r="I6" i="11" s="1"/>
  <c r="C348" i="9"/>
  <c r="K348" i="9" s="1"/>
  <c r="C347" i="9"/>
  <c r="K347" i="9" s="1"/>
  <c r="C346" i="9"/>
  <c r="K346" i="9" s="1"/>
  <c r="C345" i="9"/>
  <c r="K345" i="9" s="1"/>
  <c r="C344" i="9"/>
  <c r="K344" i="9" s="1"/>
  <c r="C343" i="9"/>
  <c r="K343" i="9" s="1"/>
  <c r="C342" i="9"/>
  <c r="K342" i="9" s="1"/>
  <c r="C341" i="9"/>
  <c r="K341" i="9" s="1"/>
  <c r="C340" i="9"/>
  <c r="K340" i="9" s="1"/>
  <c r="C339" i="9"/>
  <c r="K339" i="9" s="1"/>
  <c r="C338" i="9"/>
  <c r="K338" i="9" s="1"/>
  <c r="C337" i="9"/>
  <c r="K337" i="9" s="1"/>
  <c r="C336" i="9"/>
  <c r="K336" i="9" s="1"/>
  <c r="C335" i="9"/>
  <c r="K335" i="9" s="1"/>
  <c r="C334" i="9"/>
  <c r="K334" i="9" s="1"/>
  <c r="C333" i="9"/>
  <c r="K333" i="9" s="1"/>
  <c r="C332" i="9"/>
  <c r="K332" i="9" s="1"/>
  <c r="C331" i="9"/>
  <c r="K331" i="9" s="1"/>
  <c r="C330" i="9"/>
  <c r="K330" i="9" s="1"/>
  <c r="C329" i="9"/>
  <c r="K329" i="9" s="1"/>
  <c r="C328" i="9"/>
  <c r="K328" i="9" s="1"/>
  <c r="C327" i="9"/>
  <c r="K327" i="9" s="1"/>
  <c r="C326" i="9"/>
  <c r="K326" i="9" s="1"/>
  <c r="C325" i="9"/>
  <c r="K325" i="9" s="1"/>
  <c r="C324" i="9"/>
  <c r="K324" i="9" s="1"/>
  <c r="C323" i="9"/>
  <c r="K323" i="9" s="1"/>
  <c r="C322" i="9"/>
  <c r="K322" i="9" s="1"/>
  <c r="C321" i="9"/>
  <c r="K321" i="9" s="1"/>
  <c r="C320" i="9"/>
  <c r="K320" i="9" s="1"/>
  <c r="C319" i="9"/>
  <c r="K319" i="9" s="1"/>
  <c r="C318" i="9"/>
  <c r="K318" i="9" s="1"/>
  <c r="C317" i="9"/>
  <c r="K317" i="9" s="1"/>
  <c r="C316" i="9"/>
  <c r="K316" i="9" s="1"/>
  <c r="C315" i="9"/>
  <c r="K315" i="9" s="1"/>
  <c r="C314" i="9"/>
  <c r="K314" i="9" s="1"/>
  <c r="C313" i="9"/>
  <c r="K313" i="9" s="1"/>
  <c r="C312" i="9"/>
  <c r="K312" i="9" s="1"/>
  <c r="C311" i="9"/>
  <c r="K311" i="9" s="1"/>
  <c r="C310" i="9"/>
  <c r="C309" i="9"/>
  <c r="K309" i="9" s="1"/>
  <c r="C308" i="9"/>
  <c r="C307" i="9"/>
  <c r="K307" i="9" s="1"/>
  <c r="C306" i="9"/>
  <c r="C305" i="9"/>
  <c r="K305" i="9" s="1"/>
  <c r="C304" i="9"/>
  <c r="C303" i="9"/>
  <c r="K303" i="9" s="1"/>
  <c r="C302" i="9"/>
  <c r="C301" i="9"/>
  <c r="K301" i="9" s="1"/>
  <c r="C300" i="9"/>
  <c r="C299" i="9"/>
  <c r="K299" i="9" s="1"/>
  <c r="C298" i="9"/>
  <c r="C297" i="9"/>
  <c r="J297" i="9" s="1"/>
  <c r="C296" i="9"/>
  <c r="K296" i="9" s="1"/>
  <c r="C295" i="9"/>
  <c r="J295" i="9" s="1"/>
  <c r="C294" i="9"/>
  <c r="K294" i="9" s="1"/>
  <c r="C293" i="9"/>
  <c r="J293" i="9" s="1"/>
  <c r="C292" i="9"/>
  <c r="K292" i="9" s="1"/>
  <c r="C291" i="9"/>
  <c r="J291" i="9" s="1"/>
  <c r="C290" i="9"/>
  <c r="K290" i="9" s="1"/>
  <c r="C289" i="9"/>
  <c r="J289" i="9" s="1"/>
  <c r="C288" i="9"/>
  <c r="K288" i="9" s="1"/>
  <c r="C287" i="9"/>
  <c r="J287" i="9" s="1"/>
  <c r="C286" i="9"/>
  <c r="K286" i="9" s="1"/>
  <c r="C285" i="9"/>
  <c r="J285" i="9" s="1"/>
  <c r="C284" i="9"/>
  <c r="K284" i="9" s="1"/>
  <c r="C283" i="9"/>
  <c r="J283" i="9" s="1"/>
  <c r="C282" i="9"/>
  <c r="K282" i="9" s="1"/>
  <c r="C281" i="9"/>
  <c r="J281" i="9" s="1"/>
  <c r="C280" i="9"/>
  <c r="K280" i="9" s="1"/>
  <c r="C279" i="9"/>
  <c r="J279" i="9" s="1"/>
  <c r="C278" i="9"/>
  <c r="K278" i="9" s="1"/>
  <c r="C277" i="9"/>
  <c r="J277" i="9" s="1"/>
  <c r="C276" i="9"/>
  <c r="K276" i="9" s="1"/>
  <c r="C275" i="9"/>
  <c r="J275" i="9" s="1"/>
  <c r="C274" i="9"/>
  <c r="K274" i="9" s="1"/>
  <c r="C273" i="9"/>
  <c r="J273" i="9" s="1"/>
  <c r="C272" i="9"/>
  <c r="K272" i="9" s="1"/>
  <c r="C271" i="9"/>
  <c r="I271" i="9" s="1"/>
  <c r="C270" i="9"/>
  <c r="K270" i="9" s="1"/>
  <c r="C269" i="9"/>
  <c r="C268" i="9"/>
  <c r="K268" i="9" s="1"/>
  <c r="C267" i="9"/>
  <c r="C266" i="9"/>
  <c r="K266" i="9" s="1"/>
  <c r="C265" i="9"/>
  <c r="C264" i="9"/>
  <c r="K264" i="9" s="1"/>
  <c r="C263" i="9"/>
  <c r="C262" i="9"/>
  <c r="K262" i="9" s="1"/>
  <c r="C169" i="9"/>
  <c r="K169" i="9" s="1"/>
  <c r="C168" i="9"/>
  <c r="J168" i="9" s="1"/>
  <c r="C167" i="9"/>
  <c r="K167" i="9" s="1"/>
  <c r="C166" i="9"/>
  <c r="C165" i="9"/>
  <c r="K165" i="9" s="1"/>
  <c r="C164" i="9"/>
  <c r="C163" i="9"/>
  <c r="D163" i="9" s="1"/>
  <c r="C162" i="9"/>
  <c r="C161" i="9"/>
  <c r="C160" i="9"/>
  <c r="C159" i="9"/>
  <c r="H159" i="9" s="1"/>
  <c r="C158" i="9"/>
  <c r="C157" i="9"/>
  <c r="C156" i="9"/>
  <c r="C155" i="9"/>
  <c r="D155" i="9" s="1"/>
  <c r="C154" i="9"/>
  <c r="C153" i="9"/>
  <c r="C152" i="9"/>
  <c r="C151" i="9"/>
  <c r="H151" i="9" s="1"/>
  <c r="C150" i="9"/>
  <c r="C149" i="9"/>
  <c r="C148" i="9"/>
  <c r="C147" i="9"/>
  <c r="D147" i="9" s="1"/>
  <c r="C146" i="9"/>
  <c r="C145" i="9"/>
  <c r="C144" i="9"/>
  <c r="C143" i="9"/>
  <c r="H143" i="9" s="1"/>
  <c r="C142" i="9"/>
  <c r="C141" i="9"/>
  <c r="C140" i="9"/>
  <c r="C139" i="9"/>
  <c r="K139" i="9" s="1"/>
  <c r="C138" i="9"/>
  <c r="J138" i="9" s="1"/>
  <c r="C137" i="9"/>
  <c r="K137" i="9" s="1"/>
  <c r="C136" i="9"/>
  <c r="J136" i="9" s="1"/>
  <c r="C135" i="9"/>
  <c r="K135" i="9" s="1"/>
  <c r="C134" i="9"/>
  <c r="J134" i="9" s="1"/>
  <c r="C133" i="9"/>
  <c r="K133" i="9" s="1"/>
  <c r="C132" i="9"/>
  <c r="J132" i="9" s="1"/>
  <c r="C131" i="9"/>
  <c r="K131" i="9" s="1"/>
  <c r="C130" i="9"/>
  <c r="J130" i="9" s="1"/>
  <c r="C129" i="9"/>
  <c r="K129" i="9" s="1"/>
  <c r="C128" i="9"/>
  <c r="J128" i="9" s="1"/>
  <c r="C127" i="9"/>
  <c r="K127" i="9" s="1"/>
  <c r="C126" i="9"/>
  <c r="J126" i="9" s="1"/>
  <c r="C125" i="9"/>
  <c r="K125" i="9" s="1"/>
  <c r="C124" i="9"/>
  <c r="J124" i="9" s="1"/>
  <c r="C123" i="9"/>
  <c r="K123" i="9" s="1"/>
  <c r="C122" i="9"/>
  <c r="J122" i="9" s="1"/>
  <c r="C121" i="9"/>
  <c r="F121" i="9" s="1"/>
  <c r="C120" i="9"/>
  <c r="J120" i="9" s="1"/>
  <c r="C119" i="9"/>
  <c r="K119" i="9" s="1"/>
  <c r="C118" i="9"/>
  <c r="J118" i="9" s="1"/>
  <c r="C117" i="9"/>
  <c r="F117" i="9" s="1"/>
  <c r="C116" i="9"/>
  <c r="J116" i="9" s="1"/>
  <c r="C115" i="9"/>
  <c r="K115" i="9" s="1"/>
  <c r="C114" i="9"/>
  <c r="J114" i="9" s="1"/>
  <c r="C113" i="9"/>
  <c r="F113" i="9" s="1"/>
  <c r="C112" i="9"/>
  <c r="J112" i="9" s="1"/>
  <c r="C111" i="9"/>
  <c r="K111" i="9" s="1"/>
  <c r="C110" i="9"/>
  <c r="J110" i="9" s="1"/>
  <c r="C109" i="9"/>
  <c r="F109" i="9" s="1"/>
  <c r="C108" i="9"/>
  <c r="J108" i="9" s="1"/>
  <c r="C107" i="9"/>
  <c r="K107" i="9" s="1"/>
  <c r="C106" i="9"/>
  <c r="J106" i="9" s="1"/>
  <c r="C105" i="9"/>
  <c r="F105" i="9" s="1"/>
  <c r="C104" i="9"/>
  <c r="J104" i="9" s="1"/>
  <c r="C103" i="9"/>
  <c r="K103" i="9" s="1"/>
  <c r="C102" i="9"/>
  <c r="J102" i="9" s="1"/>
  <c r="C101" i="9"/>
  <c r="F101" i="9" s="1"/>
  <c r="C100" i="9"/>
  <c r="J100" i="9" s="1"/>
  <c r="C99" i="9"/>
  <c r="K99" i="9" s="1"/>
  <c r="C98" i="9"/>
  <c r="J98" i="9" s="1"/>
  <c r="C97" i="9"/>
  <c r="F97" i="9" s="1"/>
  <c r="C96" i="9"/>
  <c r="J96" i="9" s="1"/>
  <c r="C95" i="9"/>
  <c r="K95" i="9" s="1"/>
  <c r="C94" i="9"/>
  <c r="J94" i="9" s="1"/>
  <c r="C93" i="9"/>
  <c r="F93" i="9" s="1"/>
  <c r="C92" i="9"/>
  <c r="J92" i="9" s="1"/>
  <c r="C91" i="9"/>
  <c r="K91" i="9" s="1"/>
  <c r="C90" i="9"/>
  <c r="J90" i="9" s="1"/>
  <c r="C89" i="9"/>
  <c r="F89" i="9" s="1"/>
  <c r="C88" i="9"/>
  <c r="J88" i="9" s="1"/>
  <c r="C87" i="9"/>
  <c r="K87" i="9" s="1"/>
  <c r="C86" i="9"/>
  <c r="J86" i="9" s="1"/>
  <c r="C85" i="9"/>
  <c r="F85" i="9" s="1"/>
  <c r="C84" i="9"/>
  <c r="J84" i="9" s="1"/>
  <c r="C83" i="9"/>
  <c r="K83" i="9" s="1"/>
  <c r="C82" i="9"/>
  <c r="J82" i="9" s="1"/>
  <c r="C81" i="9"/>
  <c r="F81" i="9" s="1"/>
  <c r="C80" i="9"/>
  <c r="J80" i="9" s="1"/>
  <c r="C79" i="9"/>
  <c r="K79" i="9" s="1"/>
  <c r="C78" i="9"/>
  <c r="J78" i="9" s="1"/>
  <c r="C77" i="9"/>
  <c r="F77" i="9" s="1"/>
  <c r="C76" i="9"/>
  <c r="J76" i="9" s="1"/>
  <c r="C75" i="9"/>
  <c r="K75" i="9" s="1"/>
  <c r="C74" i="9"/>
  <c r="J74" i="9" s="1"/>
  <c r="C73" i="9"/>
  <c r="F73" i="9" s="1"/>
  <c r="C72" i="9"/>
  <c r="J72" i="9" s="1"/>
  <c r="C71" i="9"/>
  <c r="K71" i="9" s="1"/>
  <c r="C70" i="9"/>
  <c r="J70" i="9" s="1"/>
  <c r="C69" i="9"/>
  <c r="F69" i="9" s="1"/>
  <c r="C68" i="9"/>
  <c r="J68" i="9" s="1"/>
  <c r="C67" i="9"/>
  <c r="K67" i="9" s="1"/>
  <c r="C66" i="9"/>
  <c r="J66" i="9" s="1"/>
  <c r="C65" i="9"/>
  <c r="F65" i="9" s="1"/>
  <c r="C64" i="9"/>
  <c r="J64" i="9" s="1"/>
  <c r="C63" i="9"/>
  <c r="K63" i="9" s="1"/>
  <c r="C62" i="9"/>
  <c r="J62" i="9" s="1"/>
  <c r="C61" i="9"/>
  <c r="F61" i="9" s="1"/>
  <c r="C60" i="9"/>
  <c r="J60" i="9" s="1"/>
  <c r="C59" i="9"/>
  <c r="K59" i="9" s="1"/>
  <c r="C58" i="9"/>
  <c r="J58" i="9" s="1"/>
  <c r="C57" i="9"/>
  <c r="K57" i="9" s="1"/>
  <c r="C56" i="9"/>
  <c r="J56" i="9" s="1"/>
  <c r="C55" i="9"/>
  <c r="K55" i="9" s="1"/>
  <c r="C54" i="9"/>
  <c r="J54" i="9" s="1"/>
  <c r="C53" i="9"/>
  <c r="K53" i="9" s="1"/>
  <c r="C52" i="9"/>
  <c r="J52" i="9" s="1"/>
  <c r="C51" i="9"/>
  <c r="K51" i="9" s="1"/>
  <c r="C50" i="9"/>
  <c r="J50" i="9" s="1"/>
  <c r="C49" i="9"/>
  <c r="K49" i="9" s="1"/>
  <c r="C48" i="9"/>
  <c r="J48" i="9" s="1"/>
  <c r="C47" i="9"/>
  <c r="K47" i="9" s="1"/>
  <c r="C46" i="9"/>
  <c r="J46" i="9" s="1"/>
  <c r="C45" i="9"/>
  <c r="K45" i="9" s="1"/>
  <c r="C44" i="9"/>
  <c r="J44" i="9" s="1"/>
  <c r="C43" i="9"/>
  <c r="K43" i="9" s="1"/>
  <c r="C42" i="9"/>
  <c r="J42" i="9" s="1"/>
  <c r="C41" i="9"/>
  <c r="K41" i="9" s="1"/>
  <c r="V7" i="12"/>
  <c r="U7" i="12"/>
  <c r="T7" i="12"/>
  <c r="S7" i="12"/>
  <c r="R7" i="12"/>
  <c r="Q7" i="12"/>
  <c r="P7" i="12"/>
  <c r="O7" i="12"/>
  <c r="N7" i="12"/>
  <c r="M7" i="12"/>
  <c r="L7" i="12"/>
  <c r="K7" i="12"/>
  <c r="J7" i="12"/>
  <c r="C5" i="12"/>
  <c r="B5" i="12" s="1"/>
  <c r="K2" i="12"/>
  <c r="S2" i="12" s="1"/>
  <c r="J2" i="12"/>
  <c r="C184" i="11"/>
  <c r="C40" i="9"/>
  <c r="J179" i="3"/>
  <c r="N179" i="3" s="1"/>
  <c r="J178" i="3"/>
  <c r="N178" i="3" s="1"/>
  <c r="J177" i="3"/>
  <c r="N177" i="3" s="1"/>
  <c r="J176" i="3"/>
  <c r="N176" i="3" s="1"/>
  <c r="J175" i="3"/>
  <c r="N175" i="3" s="1"/>
  <c r="J174" i="3"/>
  <c r="N174" i="3" s="1"/>
  <c r="J173" i="3"/>
  <c r="N173" i="3" s="1"/>
  <c r="J172" i="3"/>
  <c r="N172" i="3" s="1"/>
  <c r="J171" i="3"/>
  <c r="N171" i="3" s="1"/>
  <c r="J170" i="3"/>
  <c r="N170" i="3" s="1"/>
  <c r="J169" i="3"/>
  <c r="N169" i="3" s="1"/>
  <c r="J168" i="3"/>
  <c r="N168" i="3" s="1"/>
  <c r="J33" i="3"/>
  <c r="N33" i="3" s="1"/>
  <c r="J120" i="3"/>
  <c r="N120" i="3" s="1"/>
  <c r="J113" i="3"/>
  <c r="N113" i="3" s="1"/>
  <c r="J119" i="3"/>
  <c r="N119" i="3" s="1"/>
  <c r="J35" i="3"/>
  <c r="N35" i="3" s="1"/>
  <c r="J127" i="3"/>
  <c r="N127" i="3" s="1"/>
  <c r="J74" i="3"/>
  <c r="N74" i="3" s="1"/>
  <c r="J57" i="3"/>
  <c r="N57" i="3" s="1"/>
  <c r="J155" i="3"/>
  <c r="N155" i="3" s="1"/>
  <c r="J131" i="3"/>
  <c r="N131" i="3" s="1"/>
  <c r="J15" i="3"/>
  <c r="N15" i="3" s="1"/>
  <c r="J80" i="3"/>
  <c r="N80" i="3" s="1"/>
  <c r="J167" i="3"/>
  <c r="N167" i="3" s="1"/>
  <c r="J91" i="3"/>
  <c r="N91" i="3" s="1"/>
  <c r="J90" i="3"/>
  <c r="N90" i="3" s="1"/>
  <c r="J85" i="3"/>
  <c r="N85" i="3" s="1"/>
  <c r="J58" i="3"/>
  <c r="N58" i="3" s="1"/>
  <c r="J42" i="3"/>
  <c r="N42" i="3" s="1"/>
  <c r="J128" i="3"/>
  <c r="N128" i="3" s="1"/>
  <c r="J121" i="3"/>
  <c r="N121" i="3" s="1"/>
  <c r="J134" i="3"/>
  <c r="N134" i="3" s="1"/>
  <c r="J56" i="3"/>
  <c r="N56" i="3" s="1"/>
  <c r="J76" i="3"/>
  <c r="N76" i="3" s="1"/>
  <c r="J37" i="3"/>
  <c r="N37" i="3" s="1"/>
  <c r="J17" i="3"/>
  <c r="N17" i="3" s="1"/>
  <c r="J6" i="3"/>
  <c r="N6" i="3" s="1"/>
  <c r="J83" i="3"/>
  <c r="N83" i="3" s="1"/>
  <c r="J73" i="3"/>
  <c r="N73" i="3" s="1"/>
  <c r="J94" i="3"/>
  <c r="N94" i="3" s="1"/>
  <c r="J153" i="3"/>
  <c r="N153" i="3" s="1"/>
  <c r="J88" i="3"/>
  <c r="N88" i="3" s="1"/>
  <c r="J29" i="3"/>
  <c r="N29" i="3" s="1"/>
  <c r="J68" i="3"/>
  <c r="N68" i="3" s="1"/>
  <c r="J47" i="3"/>
  <c r="N47" i="3" s="1"/>
  <c r="J99" i="3"/>
  <c r="N99" i="3" s="1"/>
  <c r="J19" i="3"/>
  <c r="N19" i="3" s="1"/>
  <c r="J43" i="3"/>
  <c r="N43" i="3" s="1"/>
  <c r="J49" i="3"/>
  <c r="N49" i="3" s="1"/>
  <c r="J130" i="3"/>
  <c r="N130" i="3" s="1"/>
  <c r="J20" i="3"/>
  <c r="N20" i="3" s="1"/>
  <c r="J106" i="3"/>
  <c r="N106" i="3" s="1"/>
  <c r="J45" i="3"/>
  <c r="N45" i="3" s="1"/>
  <c r="J136" i="3"/>
  <c r="N136" i="3" s="1"/>
  <c r="J61" i="3"/>
  <c r="N61" i="3" s="1"/>
  <c r="J14" i="3"/>
  <c r="N14" i="3" s="1"/>
  <c r="J59" i="3"/>
  <c r="N59" i="3" s="1"/>
  <c r="J139" i="3"/>
  <c r="N139" i="3" s="1"/>
  <c r="J96" i="3"/>
  <c r="N96" i="3" s="1"/>
  <c r="J137" i="3"/>
  <c r="N137" i="3" s="1"/>
  <c r="J117" i="3"/>
  <c r="N117" i="3" s="1"/>
  <c r="J62" i="3"/>
  <c r="N62" i="3" s="1"/>
  <c r="J165" i="3"/>
  <c r="N165" i="3" s="1"/>
  <c r="J16" i="3"/>
  <c r="N16" i="3" s="1"/>
  <c r="J48" i="3"/>
  <c r="N48" i="3" s="1"/>
  <c r="J101" i="3"/>
  <c r="N101" i="3" s="1"/>
  <c r="J67" i="3"/>
  <c r="N67" i="3" s="1"/>
  <c r="J26" i="3"/>
  <c r="N26" i="3" s="1"/>
  <c r="J13" i="3"/>
  <c r="N13" i="3" s="1"/>
  <c r="J32" i="3"/>
  <c r="N32" i="3" s="1"/>
  <c r="J28" i="3"/>
  <c r="N28" i="3" s="1"/>
  <c r="J104" i="3"/>
  <c r="N104" i="3" s="1"/>
  <c r="J7" i="3"/>
  <c r="N7" i="3" s="1"/>
  <c r="J66" i="3"/>
  <c r="N66" i="3" s="1"/>
  <c r="J70" i="3"/>
  <c r="N70" i="3" s="1"/>
  <c r="J5" i="3"/>
  <c r="N5" i="3" s="1"/>
  <c r="J52" i="3"/>
  <c r="N52" i="3" s="1"/>
  <c r="J122" i="3"/>
  <c r="N122" i="3" s="1"/>
  <c r="J54" i="3"/>
  <c r="N54" i="3" s="1"/>
  <c r="J133" i="3"/>
  <c r="N133" i="3" s="1"/>
  <c r="J23" i="3"/>
  <c r="N23" i="3" s="1"/>
  <c r="J41" i="3"/>
  <c r="N41" i="3" s="1"/>
  <c r="J75" i="3"/>
  <c r="N75" i="3" s="1"/>
  <c r="J44" i="3"/>
  <c r="N44" i="3" s="1"/>
  <c r="J149" i="3"/>
  <c r="N149" i="3" s="1"/>
  <c r="J103" i="3"/>
  <c r="N103" i="3" s="1"/>
  <c r="J50" i="3"/>
  <c r="N50" i="3" s="1"/>
  <c r="J77" i="3"/>
  <c r="N77" i="3" s="1"/>
  <c r="J46" i="3"/>
  <c r="N46" i="3" s="1"/>
  <c r="J27" i="3"/>
  <c r="N27" i="3" s="1"/>
  <c r="J92" i="3"/>
  <c r="N92" i="3" s="1"/>
  <c r="J89" i="3"/>
  <c r="N89" i="3" s="1"/>
  <c r="J8" i="3"/>
  <c r="N8" i="3" s="1"/>
  <c r="J55" i="3"/>
  <c r="N55" i="3" s="1"/>
  <c r="J22" i="3"/>
  <c r="N22" i="3" s="1"/>
  <c r="J97" i="3"/>
  <c r="N97" i="3" s="1"/>
  <c r="J69" i="3"/>
  <c r="N69" i="3" s="1"/>
  <c r="J30" i="3"/>
  <c r="N30" i="3" s="1"/>
  <c r="J166" i="3"/>
  <c r="N166" i="3" s="1"/>
  <c r="J132" i="3"/>
  <c r="N132" i="3" s="1"/>
  <c r="J21" i="3"/>
  <c r="N21" i="3" s="1"/>
  <c r="J36" i="3"/>
  <c r="N36" i="3" s="1"/>
  <c r="J10" i="3"/>
  <c r="N10" i="3" s="1"/>
  <c r="J123" i="3"/>
  <c r="N123" i="3" s="1"/>
  <c r="J71" i="3"/>
  <c r="N71" i="3" s="1"/>
  <c r="J64" i="3"/>
  <c r="N64" i="3" s="1"/>
  <c r="J18" i="3"/>
  <c r="N18" i="3" s="1"/>
  <c r="J25" i="3"/>
  <c r="N25" i="3" s="1"/>
  <c r="J12" i="3"/>
  <c r="N12" i="3" s="1"/>
  <c r="J24" i="3"/>
  <c r="N24" i="3" s="1"/>
  <c r="J31" i="3"/>
  <c r="N31" i="3" s="1"/>
  <c r="J4" i="3"/>
  <c r="N4" i="3" s="1"/>
  <c r="J34" i="3"/>
  <c r="N34" i="3" s="1"/>
  <c r="J39" i="3"/>
  <c r="N39" i="3" s="1"/>
  <c r="J138" i="3"/>
  <c r="N138" i="3" s="1"/>
  <c r="J86" i="3"/>
  <c r="N86" i="3" s="1"/>
  <c r="J111" i="3"/>
  <c r="N111" i="3" s="1"/>
  <c r="J114" i="3"/>
  <c r="N114" i="3" s="1"/>
  <c r="J63" i="3"/>
  <c r="N63" i="3" s="1"/>
  <c r="J126" i="3"/>
  <c r="N126" i="3" s="1"/>
  <c r="J72" i="3"/>
  <c r="N72" i="3" s="1"/>
  <c r="J51" i="3"/>
  <c r="N51" i="3" s="1"/>
  <c r="J109" i="3"/>
  <c r="N109" i="3" s="1"/>
  <c r="J93" i="3"/>
  <c r="N93" i="3" s="1"/>
  <c r="J102" i="3"/>
  <c r="N102" i="3" s="1"/>
  <c r="J100" i="3"/>
  <c r="N100" i="3" s="1"/>
  <c r="J95" i="3"/>
  <c r="N95" i="3" s="1"/>
  <c r="J40" i="3"/>
  <c r="N40" i="3" s="1"/>
  <c r="J78" i="3"/>
  <c r="N78" i="3" s="1"/>
  <c r="J87" i="3"/>
  <c r="N87" i="3" s="1"/>
  <c r="J9" i="3"/>
  <c r="N9" i="3" s="1"/>
  <c r="J81" i="3"/>
  <c r="N81" i="3" s="1"/>
  <c r="J98" i="3"/>
  <c r="N98" i="3" s="1"/>
  <c r="J60" i="3"/>
  <c r="N60" i="3" s="1"/>
  <c r="J11" i="3"/>
  <c r="N11" i="3" s="1"/>
  <c r="J38" i="3"/>
  <c r="N38" i="3" s="1"/>
  <c r="J110" i="3"/>
  <c r="N110" i="3" s="1"/>
  <c r="J84" i="3"/>
  <c r="N84" i="3" s="1"/>
  <c r="J53" i="3"/>
  <c r="N53" i="3" s="1"/>
  <c r="J65" i="3"/>
  <c r="N65" i="3" s="1"/>
  <c r="J125" i="3"/>
  <c r="N125" i="3" s="1"/>
  <c r="J116" i="3"/>
  <c r="N116" i="3" s="1"/>
  <c r="K140" i="3" l="1"/>
  <c r="L140" i="3" s="1"/>
  <c r="M140" i="3" s="1"/>
  <c r="E110" i="11"/>
  <c r="G110" i="11"/>
  <c r="I110" i="11"/>
  <c r="K110" i="11"/>
  <c r="B110" i="11"/>
  <c r="D110" i="11"/>
  <c r="F110" i="11"/>
  <c r="H110" i="11"/>
  <c r="N195" i="3"/>
  <c r="K107" i="3"/>
  <c r="L107" i="3" s="1"/>
  <c r="M107" i="3" s="1"/>
  <c r="K129" i="3"/>
  <c r="L129" i="3" s="1"/>
  <c r="M129" i="3" s="1"/>
  <c r="K24" i="9"/>
  <c r="K34" i="9"/>
  <c r="K28" i="9"/>
  <c r="K25" i="9"/>
  <c r="K12" i="9"/>
  <c r="K37" i="9"/>
  <c r="K39" i="9"/>
  <c r="J21" i="9"/>
  <c r="J19" i="9"/>
  <c r="K11" i="9"/>
  <c r="K14" i="9"/>
  <c r="K10" i="9"/>
  <c r="K35" i="9"/>
  <c r="K20" i="9"/>
  <c r="K22" i="9"/>
  <c r="K181" i="3"/>
  <c r="L181" i="3" s="1"/>
  <c r="M181" i="3" s="1"/>
  <c r="K188" i="3"/>
  <c r="L188" i="3" s="1"/>
  <c r="M188" i="3" s="1"/>
  <c r="K191" i="3"/>
  <c r="L191" i="3" s="1"/>
  <c r="M191" i="3" s="1"/>
  <c r="K144" i="3"/>
  <c r="L144" i="3" s="1"/>
  <c r="M144" i="3" s="1"/>
  <c r="K115" i="3"/>
  <c r="L115" i="3" s="1"/>
  <c r="M115" i="3" s="1"/>
  <c r="J10" i="9" s="1"/>
  <c r="K108" i="3"/>
  <c r="L108" i="3" s="1"/>
  <c r="M108" i="3" s="1"/>
  <c r="J8" i="9" s="1"/>
  <c r="K124" i="3"/>
  <c r="L124" i="3" s="1"/>
  <c r="M124" i="3" s="1"/>
  <c r="N150" i="3"/>
  <c r="K23" i="9" s="1"/>
  <c r="K186" i="3"/>
  <c r="L186" i="3" s="1"/>
  <c r="M186" i="3" s="1"/>
  <c r="K184" i="3"/>
  <c r="L184" i="3" s="1"/>
  <c r="M184" i="3" s="1"/>
  <c r="N145" i="3"/>
  <c r="K182" i="3"/>
  <c r="L182" i="3" s="1"/>
  <c r="M182" i="3" s="1"/>
  <c r="N183" i="3"/>
  <c r="K72" i="11" s="1"/>
  <c r="N147" i="3"/>
  <c r="N162" i="3"/>
  <c r="K189" i="3"/>
  <c r="L189" i="3" s="1"/>
  <c r="M189" i="3" s="1"/>
  <c r="K152" i="3"/>
  <c r="L152" i="3" s="1"/>
  <c r="M152" i="3" s="1"/>
  <c r="J25" i="9" s="1"/>
  <c r="N142" i="3"/>
  <c r="P130" i="3" s="1"/>
  <c r="N141" i="3"/>
  <c r="K15" i="9" s="1"/>
  <c r="N180" i="3"/>
  <c r="K79" i="3"/>
  <c r="L79" i="3" s="1"/>
  <c r="M79" i="3" s="1"/>
  <c r="J4" i="9" s="1"/>
  <c r="N197" i="3"/>
  <c r="K38" i="9" s="1"/>
  <c r="K198" i="3"/>
  <c r="L198" i="3" s="1"/>
  <c r="M198" i="3" s="1"/>
  <c r="J39" i="9" s="1"/>
  <c r="N105" i="3"/>
  <c r="K163" i="3"/>
  <c r="L163" i="3" s="1"/>
  <c r="M163" i="3" s="1"/>
  <c r="N161" i="3"/>
  <c r="K32" i="9" s="1"/>
  <c r="K164" i="3"/>
  <c r="L164" i="3" s="1"/>
  <c r="M164" i="3" s="1"/>
  <c r="J35" i="9" s="1"/>
  <c r="K157" i="3"/>
  <c r="L157" i="3" s="1"/>
  <c r="M157" i="3" s="1"/>
  <c r="K146" i="3"/>
  <c r="L146" i="3" s="1"/>
  <c r="M146" i="3" s="1"/>
  <c r="K192" i="3"/>
  <c r="L192" i="3" s="1"/>
  <c r="M192" i="3" s="1"/>
  <c r="K151" i="3"/>
  <c r="L151" i="3" s="1"/>
  <c r="M151" i="3" s="1"/>
  <c r="K190" i="3"/>
  <c r="L190" i="3" s="1"/>
  <c r="M190" i="3" s="1"/>
  <c r="N143" i="3"/>
  <c r="K17" i="9" s="1"/>
  <c r="N187" i="3"/>
  <c r="K196" i="3"/>
  <c r="L196" i="3" s="1"/>
  <c r="M196" i="3" s="1"/>
  <c r="J37" i="9" s="1"/>
  <c r="N112" i="3"/>
  <c r="K148" i="3"/>
  <c r="L148" i="3" s="1"/>
  <c r="M148" i="3" s="1"/>
  <c r="N158" i="3"/>
  <c r="K29" i="9" s="1"/>
  <c r="N160" i="3"/>
  <c r="K193" i="3"/>
  <c r="L193" i="3" s="1"/>
  <c r="M193" i="3" s="1"/>
  <c r="K82" i="3"/>
  <c r="L82" i="3" s="1"/>
  <c r="M82" i="3" s="1"/>
  <c r="J5" i="9" s="1"/>
  <c r="K159" i="3"/>
  <c r="L159" i="3" s="1"/>
  <c r="M159" i="3" s="1"/>
  <c r="J30" i="9" s="1"/>
  <c r="K135" i="3"/>
  <c r="L135" i="3" s="1"/>
  <c r="M135" i="3" s="1"/>
  <c r="K194" i="3"/>
  <c r="L194" i="3" s="1"/>
  <c r="M194" i="3" s="1"/>
  <c r="K118" i="3"/>
  <c r="L118" i="3" s="1"/>
  <c r="M118" i="3" s="1"/>
  <c r="J11" i="9" s="1"/>
  <c r="K154" i="3"/>
  <c r="L154" i="3" s="1"/>
  <c r="M154" i="3" s="1"/>
  <c r="J26" i="9" s="1"/>
  <c r="N185" i="3"/>
  <c r="K150" i="11" s="1"/>
  <c r="N156" i="3"/>
  <c r="K195" i="11"/>
  <c r="K315" i="11"/>
  <c r="K102" i="11"/>
  <c r="K206" i="11"/>
  <c r="K259" i="11"/>
  <c r="K201" i="11"/>
  <c r="K97" i="11"/>
  <c r="K221" i="11"/>
  <c r="K228" i="11"/>
  <c r="K312" i="11"/>
  <c r="K29" i="11"/>
  <c r="K157" i="11"/>
  <c r="K23" i="11"/>
  <c r="K16" i="11"/>
  <c r="K235" i="11"/>
  <c r="K297" i="11"/>
  <c r="K4" i="11"/>
  <c r="K245" i="11"/>
  <c r="K196" i="11"/>
  <c r="K349" i="11"/>
  <c r="K203" i="11"/>
  <c r="K290" i="11"/>
  <c r="K269" i="11"/>
  <c r="K115" i="11"/>
  <c r="K11" i="11"/>
  <c r="K202" i="11"/>
  <c r="K14" i="11"/>
  <c r="K67" i="11"/>
  <c r="K296" i="11"/>
  <c r="K225" i="11"/>
  <c r="K158" i="11"/>
  <c r="K22" i="11"/>
  <c r="K34" i="11"/>
  <c r="K41" i="11"/>
  <c r="K100" i="11"/>
  <c r="K101" i="11"/>
  <c r="K288" i="11"/>
  <c r="K280" i="11"/>
  <c r="K266" i="11"/>
  <c r="K282" i="11"/>
  <c r="K250" i="11"/>
  <c r="K35" i="11"/>
  <c r="K109" i="11"/>
  <c r="K351" i="11"/>
  <c r="K139" i="11"/>
  <c r="K98" i="11"/>
  <c r="K292" i="11"/>
  <c r="K131" i="11"/>
  <c r="K152" i="11"/>
  <c r="K258" i="11"/>
  <c r="K37" i="11"/>
  <c r="K181" i="11"/>
  <c r="K241" i="11"/>
  <c r="K42" i="11"/>
  <c r="K252" i="11"/>
  <c r="K277" i="11"/>
  <c r="K89" i="11"/>
  <c r="K233" i="11"/>
  <c r="K8" i="11"/>
  <c r="K94" i="11"/>
  <c r="K32" i="11"/>
  <c r="K137" i="11"/>
  <c r="K304" i="11"/>
  <c r="K256" i="11"/>
  <c r="K289" i="11"/>
  <c r="K84" i="11"/>
  <c r="K222" i="11"/>
  <c r="K230" i="11"/>
  <c r="K301" i="11"/>
  <c r="K105" i="11"/>
  <c r="K9" i="11"/>
  <c r="K149" i="11"/>
  <c r="K298" i="11"/>
  <c r="K57" i="11"/>
  <c r="K217" i="11"/>
  <c r="K272" i="11"/>
  <c r="K144" i="11"/>
  <c r="K215" i="11"/>
  <c r="K26" i="11"/>
  <c r="K350" i="11"/>
  <c r="K173" i="11"/>
  <c r="K275" i="11"/>
  <c r="K25" i="11"/>
  <c r="K119" i="11"/>
  <c r="K167" i="11"/>
  <c r="K95" i="11"/>
  <c r="K134" i="11"/>
  <c r="K108" i="11"/>
  <c r="K40" i="11"/>
  <c r="K117" i="11"/>
  <c r="K128" i="11"/>
  <c r="K17" i="11"/>
  <c r="K232" i="11"/>
  <c r="K185" i="11"/>
  <c r="K212" i="11"/>
  <c r="K255" i="11"/>
  <c r="K111" i="11"/>
  <c r="K286" i="11"/>
  <c r="K308" i="11"/>
  <c r="K148" i="11"/>
  <c r="K177" i="11"/>
  <c r="K190" i="11"/>
  <c r="K85" i="11"/>
  <c r="K13" i="11"/>
  <c r="K229" i="11"/>
  <c r="K314" i="11"/>
  <c r="K205" i="11"/>
  <c r="K64" i="11"/>
  <c r="K214" i="11"/>
  <c r="K20" i="11"/>
  <c r="K70" i="11"/>
  <c r="K171" i="11"/>
  <c r="K274" i="11"/>
  <c r="K7" i="11"/>
  <c r="K124" i="11"/>
  <c r="K165" i="11"/>
  <c r="K68" i="11"/>
  <c r="K133" i="11"/>
  <c r="K107" i="11"/>
  <c r="K113" i="11"/>
  <c r="K43" i="11"/>
  <c r="K69" i="11"/>
  <c r="K127" i="11"/>
  <c r="K218" i="11"/>
  <c r="K188" i="11"/>
  <c r="K216" i="11"/>
  <c r="K303" i="11"/>
  <c r="K246" i="11"/>
  <c r="K207" i="11"/>
  <c r="K219" i="11"/>
  <c r="K302" i="11"/>
  <c r="K93" i="11"/>
  <c r="K210" i="11"/>
  <c r="K66" i="11"/>
  <c r="K231" i="11"/>
  <c r="K126" i="11"/>
  <c r="K123" i="11"/>
  <c r="K81" i="11"/>
  <c r="K141" i="11"/>
  <c r="K191" i="11"/>
  <c r="K160" i="11"/>
  <c r="K164" i="11"/>
  <c r="K168" i="11"/>
  <c r="K172" i="11"/>
  <c r="K176" i="11"/>
  <c r="K180" i="11"/>
  <c r="K65" i="11"/>
  <c r="K12" i="11"/>
  <c r="K78" i="11"/>
  <c r="K140" i="11"/>
  <c r="K92" i="11"/>
  <c r="K293" i="11"/>
  <c r="K56" i="11"/>
  <c r="K153" i="11"/>
  <c r="K260" i="11"/>
  <c r="K79" i="11"/>
  <c r="K183" i="11"/>
  <c r="K242" i="11"/>
  <c r="K18" i="11"/>
  <c r="K253" i="11"/>
  <c r="K278" i="11"/>
  <c r="K45" i="11"/>
  <c r="K234" i="11"/>
  <c r="I263" i="11"/>
  <c r="B177" i="11"/>
  <c r="D177" i="11"/>
  <c r="B13" i="11"/>
  <c r="D13" i="11"/>
  <c r="B205" i="11"/>
  <c r="D205" i="11"/>
  <c r="B14" i="9"/>
  <c r="D14" i="9"/>
  <c r="B255" i="11"/>
  <c r="D255" i="11"/>
  <c r="I187" i="11"/>
  <c r="E3" i="11"/>
  <c r="B258" i="11"/>
  <c r="D258" i="11"/>
  <c r="B42" i="11"/>
  <c r="D42" i="11"/>
  <c r="B202" i="11"/>
  <c r="D202" i="11"/>
  <c r="B94" i="11"/>
  <c r="D94" i="11"/>
  <c r="B256" i="11"/>
  <c r="D256" i="11"/>
  <c r="B222" i="11"/>
  <c r="D222" i="11"/>
  <c r="B301" i="11"/>
  <c r="D301" i="11"/>
  <c r="B206" i="11"/>
  <c r="D206" i="11"/>
  <c r="B259" i="11"/>
  <c r="D259" i="11"/>
  <c r="B272" i="11"/>
  <c r="D272" i="11"/>
  <c r="B171" i="9"/>
  <c r="D171" i="9"/>
  <c r="B179" i="9"/>
  <c r="D179" i="9"/>
  <c r="B187" i="9"/>
  <c r="D187" i="9"/>
  <c r="B195" i="9"/>
  <c r="D195" i="9"/>
  <c r="B203" i="9"/>
  <c r="D203" i="9"/>
  <c r="B211" i="9"/>
  <c r="D211" i="9"/>
  <c r="B219" i="9"/>
  <c r="D219" i="9"/>
  <c r="B227" i="9"/>
  <c r="D227" i="9"/>
  <c r="B235" i="9"/>
  <c r="D235" i="9"/>
  <c r="B34" i="9"/>
  <c r="D34" i="9"/>
  <c r="B286" i="11"/>
  <c r="D286" i="11"/>
  <c r="E136" i="11"/>
  <c r="E310" i="11"/>
  <c r="B280" i="11"/>
  <c r="D280" i="11"/>
  <c r="B35" i="11"/>
  <c r="D35" i="11"/>
  <c r="B351" i="11"/>
  <c r="D351" i="11"/>
  <c r="B195" i="11"/>
  <c r="D195" i="11"/>
  <c r="B22" i="9"/>
  <c r="D22" i="9"/>
  <c r="B244" i="9"/>
  <c r="D244" i="9"/>
  <c r="B252" i="9"/>
  <c r="D252" i="9"/>
  <c r="B260" i="9"/>
  <c r="D260" i="9"/>
  <c r="B164" i="11"/>
  <c r="D164" i="11"/>
  <c r="B180" i="11"/>
  <c r="D180" i="11"/>
  <c r="B140" i="11"/>
  <c r="D140" i="11"/>
  <c r="B56" i="11"/>
  <c r="D56" i="11"/>
  <c r="B79" i="11"/>
  <c r="D79" i="11"/>
  <c r="B253" i="11"/>
  <c r="D253" i="11"/>
  <c r="B234" i="11"/>
  <c r="D234" i="11"/>
  <c r="H171" i="9"/>
  <c r="B175" i="9"/>
  <c r="D175" i="9"/>
  <c r="H179" i="9"/>
  <c r="B183" i="9"/>
  <c r="D183" i="9"/>
  <c r="H187" i="9"/>
  <c r="B191" i="9"/>
  <c r="D191" i="9"/>
  <c r="H195" i="9"/>
  <c r="B199" i="9"/>
  <c r="D199" i="9"/>
  <c r="H203" i="9"/>
  <c r="B207" i="9"/>
  <c r="D207" i="9"/>
  <c r="H211" i="9"/>
  <c r="B215" i="9"/>
  <c r="D215" i="9"/>
  <c r="H219" i="9"/>
  <c r="B223" i="9"/>
  <c r="D223" i="9"/>
  <c r="H227" i="9"/>
  <c r="B231" i="9"/>
  <c r="D231" i="9"/>
  <c r="H235" i="9"/>
  <c r="B239" i="9"/>
  <c r="D239" i="9"/>
  <c r="H34" i="9"/>
  <c r="B15" i="9"/>
  <c r="D15" i="9"/>
  <c r="B11" i="9"/>
  <c r="D11" i="9"/>
  <c r="H14" i="9"/>
  <c r="B35" i="9"/>
  <c r="D35" i="9"/>
  <c r="H22" i="9"/>
  <c r="B23" i="9"/>
  <c r="D23" i="9"/>
  <c r="H25" i="9"/>
  <c r="H240" i="9"/>
  <c r="H248" i="9"/>
  <c r="H256" i="9"/>
  <c r="H97" i="11"/>
  <c r="H308" i="11"/>
  <c r="H221" i="11"/>
  <c r="H148" i="11"/>
  <c r="H228" i="11"/>
  <c r="H190" i="11"/>
  <c r="H229" i="11"/>
  <c r="H282" i="11"/>
  <c r="H98" i="11"/>
  <c r="H152" i="11"/>
  <c r="H181" i="11"/>
  <c r="H277" i="11"/>
  <c r="H8" i="11"/>
  <c r="H137" i="11"/>
  <c r="H67" i="11"/>
  <c r="H296" i="11"/>
  <c r="H225" i="11"/>
  <c r="H149" i="11"/>
  <c r="H57" i="11"/>
  <c r="H172" i="11"/>
  <c r="H12" i="11"/>
  <c r="H293" i="11"/>
  <c r="H349" i="11"/>
  <c r="H242" i="11"/>
  <c r="H45" i="11"/>
  <c r="H175" i="9"/>
  <c r="H183" i="9"/>
  <c r="H191" i="9"/>
  <c r="H199" i="9"/>
  <c r="H207" i="9"/>
  <c r="H215" i="9"/>
  <c r="H223" i="9"/>
  <c r="H231" i="9"/>
  <c r="H239" i="9"/>
  <c r="H15" i="9"/>
  <c r="H11" i="9"/>
  <c r="H35" i="9"/>
  <c r="H23" i="9"/>
  <c r="B25" i="9"/>
  <c r="D25" i="9"/>
  <c r="B240" i="9"/>
  <c r="D240" i="9"/>
  <c r="H244" i="9"/>
  <c r="B248" i="9"/>
  <c r="D248" i="9"/>
  <c r="H252" i="9"/>
  <c r="B256" i="9"/>
  <c r="D256" i="9"/>
  <c r="H260" i="9"/>
  <c r="B97" i="11"/>
  <c r="D97" i="11"/>
  <c r="H255" i="11"/>
  <c r="B61" i="11"/>
  <c r="H286" i="11"/>
  <c r="B308" i="11"/>
  <c r="D308" i="11"/>
  <c r="B221" i="11"/>
  <c r="D221" i="11"/>
  <c r="B148" i="11"/>
  <c r="D148" i="11"/>
  <c r="B228" i="11"/>
  <c r="D228" i="11"/>
  <c r="H177" i="11"/>
  <c r="B190" i="11"/>
  <c r="D190" i="11"/>
  <c r="H13" i="11"/>
  <c r="B229" i="11"/>
  <c r="D229" i="11"/>
  <c r="H205" i="11"/>
  <c r="H280" i="11"/>
  <c r="B282" i="11"/>
  <c r="D282" i="11"/>
  <c r="H35" i="11"/>
  <c r="E125" i="11"/>
  <c r="H351" i="11"/>
  <c r="B98" i="11"/>
  <c r="D98" i="11"/>
  <c r="H195" i="11"/>
  <c r="B152" i="11"/>
  <c r="D152" i="11"/>
  <c r="H258" i="11"/>
  <c r="B181" i="11"/>
  <c r="D181" i="11"/>
  <c r="H42" i="11"/>
  <c r="B277" i="11"/>
  <c r="D277" i="11"/>
  <c r="H202" i="11"/>
  <c r="B8" i="11"/>
  <c r="D8" i="11"/>
  <c r="H94" i="11"/>
  <c r="B137" i="11"/>
  <c r="D137" i="11"/>
  <c r="H256" i="11"/>
  <c r="B67" i="11"/>
  <c r="D67" i="11"/>
  <c r="H222" i="11"/>
  <c r="B296" i="11"/>
  <c r="D296" i="11"/>
  <c r="H301" i="11"/>
  <c r="B225" i="11"/>
  <c r="D225" i="11"/>
  <c r="H206" i="11"/>
  <c r="B149" i="11"/>
  <c r="D149" i="11"/>
  <c r="H259" i="11"/>
  <c r="B57" i="11"/>
  <c r="D57" i="11"/>
  <c r="H272" i="11"/>
  <c r="H164" i="11"/>
  <c r="B172" i="11"/>
  <c r="D172" i="11"/>
  <c r="H180" i="11"/>
  <c r="B12" i="11"/>
  <c r="D12" i="11"/>
  <c r="H140" i="11"/>
  <c r="B293" i="11"/>
  <c r="D293" i="11"/>
  <c r="H56" i="11"/>
  <c r="B349" i="11"/>
  <c r="D349" i="11"/>
  <c r="H79" i="11"/>
  <c r="B242" i="11"/>
  <c r="D242" i="11"/>
  <c r="H253" i="11"/>
  <c r="B45" i="11"/>
  <c r="D45" i="11"/>
  <c r="H234" i="11"/>
  <c r="K61" i="11"/>
  <c r="F61" i="11"/>
  <c r="K24" i="11"/>
  <c r="H24" i="11"/>
  <c r="D24" i="11"/>
  <c r="B24" i="11"/>
  <c r="K46" i="11"/>
  <c r="H46" i="11"/>
  <c r="D46" i="11"/>
  <c r="B46" i="11"/>
  <c r="K264" i="11"/>
  <c r="H264" i="11"/>
  <c r="D264" i="11"/>
  <c r="B264" i="11"/>
  <c r="F171" i="9"/>
  <c r="J171" i="9"/>
  <c r="B173" i="9"/>
  <c r="D173" i="9"/>
  <c r="H173" i="9"/>
  <c r="F175" i="9"/>
  <c r="J175" i="9"/>
  <c r="B177" i="9"/>
  <c r="D177" i="9"/>
  <c r="H177" i="9"/>
  <c r="F179" i="9"/>
  <c r="J179" i="9"/>
  <c r="B181" i="9"/>
  <c r="D181" i="9"/>
  <c r="H181" i="9"/>
  <c r="F183" i="9"/>
  <c r="J183" i="9"/>
  <c r="B185" i="9"/>
  <c r="D185" i="9"/>
  <c r="H185" i="9"/>
  <c r="F187" i="9"/>
  <c r="J187" i="9"/>
  <c r="B189" i="9"/>
  <c r="D189" i="9"/>
  <c r="H189" i="9"/>
  <c r="F191" i="9"/>
  <c r="J191" i="9"/>
  <c r="B193" i="9"/>
  <c r="D193" i="9"/>
  <c r="H193" i="9"/>
  <c r="F195" i="9"/>
  <c r="J195" i="9"/>
  <c r="B197" i="9"/>
  <c r="D197" i="9"/>
  <c r="H197" i="9"/>
  <c r="F199" i="9"/>
  <c r="J199" i="9"/>
  <c r="B201" i="9"/>
  <c r="D201" i="9"/>
  <c r="H201" i="9"/>
  <c r="F203" i="9"/>
  <c r="J203" i="9"/>
  <c r="B205" i="9"/>
  <c r="D205" i="9"/>
  <c r="H205" i="9"/>
  <c r="F207" i="9"/>
  <c r="J207" i="9"/>
  <c r="B209" i="9"/>
  <c r="D209" i="9"/>
  <c r="H209" i="9"/>
  <c r="F211" i="9"/>
  <c r="J211" i="9"/>
  <c r="B213" i="9"/>
  <c r="D213" i="9"/>
  <c r="H213" i="9"/>
  <c r="F215" i="9"/>
  <c r="J215" i="9"/>
  <c r="B217" i="9"/>
  <c r="D217" i="9"/>
  <c r="H217" i="9"/>
  <c r="F219" i="9"/>
  <c r="J219" i="9"/>
  <c r="B221" i="9"/>
  <c r="D221" i="9"/>
  <c r="H221" i="9"/>
  <c r="F223" i="9"/>
  <c r="J223" i="9"/>
  <c r="B225" i="9"/>
  <c r="D225" i="9"/>
  <c r="H225" i="9"/>
  <c r="F227" i="9"/>
  <c r="J227" i="9"/>
  <c r="B229" i="9"/>
  <c r="D229" i="9"/>
  <c r="H229" i="9"/>
  <c r="F231" i="9"/>
  <c r="J231" i="9"/>
  <c r="B233" i="9"/>
  <c r="D233" i="9"/>
  <c r="H233" i="9"/>
  <c r="F235" i="9"/>
  <c r="J235" i="9"/>
  <c r="B237" i="9"/>
  <c r="D237" i="9"/>
  <c r="H237" i="9"/>
  <c r="F239" i="9"/>
  <c r="J239" i="9"/>
  <c r="B24" i="9"/>
  <c r="D24" i="9"/>
  <c r="H24" i="9"/>
  <c r="F34" i="9"/>
  <c r="J34" i="9"/>
  <c r="B28" i="9"/>
  <c r="D28" i="9"/>
  <c r="H28" i="9"/>
  <c r="F15" i="9"/>
  <c r="J15" i="9"/>
  <c r="F11" i="9"/>
  <c r="B32" i="9"/>
  <c r="D32" i="9"/>
  <c r="H32" i="9"/>
  <c r="F14" i="9"/>
  <c r="J14" i="9"/>
  <c r="B10" i="9"/>
  <c r="D10" i="9"/>
  <c r="H10" i="9"/>
  <c r="F35" i="9"/>
  <c r="B20" i="9"/>
  <c r="D20" i="9"/>
  <c r="H20" i="9"/>
  <c r="F22" i="9"/>
  <c r="J22" i="9"/>
  <c r="F23" i="9"/>
  <c r="J23" i="9"/>
  <c r="B17" i="9"/>
  <c r="D17" i="9"/>
  <c r="H17" i="9"/>
  <c r="F25" i="9"/>
  <c r="B12" i="9"/>
  <c r="D12" i="9"/>
  <c r="H12" i="9"/>
  <c r="B38" i="9"/>
  <c r="D38" i="9"/>
  <c r="H38" i="9"/>
  <c r="F240" i="9"/>
  <c r="J240" i="9"/>
  <c r="B242" i="9"/>
  <c r="D242" i="9"/>
  <c r="H242" i="9"/>
  <c r="F244" i="9"/>
  <c r="J244" i="9"/>
  <c r="B246" i="9"/>
  <c r="D246" i="9"/>
  <c r="H246" i="9"/>
  <c r="F248" i="9"/>
  <c r="J248" i="9"/>
  <c r="B250" i="9"/>
  <c r="D250" i="9"/>
  <c r="H250" i="9"/>
  <c r="F252" i="9"/>
  <c r="J252" i="9"/>
  <c r="B254" i="9"/>
  <c r="D254" i="9"/>
  <c r="H254" i="9"/>
  <c r="F256" i="9"/>
  <c r="J256" i="9"/>
  <c r="B258" i="9"/>
  <c r="D258" i="9"/>
  <c r="H258" i="9"/>
  <c r="F260" i="9"/>
  <c r="J260" i="9"/>
  <c r="B185" i="11"/>
  <c r="D185" i="11"/>
  <c r="H185" i="11"/>
  <c r="F97" i="11"/>
  <c r="B212" i="11"/>
  <c r="D212" i="11"/>
  <c r="H212" i="11"/>
  <c r="F255" i="11"/>
  <c r="B111" i="11"/>
  <c r="D111" i="11"/>
  <c r="H111" i="11"/>
  <c r="H61" i="11"/>
  <c r="I21" i="11"/>
  <c r="I112" i="11"/>
  <c r="K268" i="11"/>
  <c r="H268" i="11"/>
  <c r="D268" i="11"/>
  <c r="B268" i="11"/>
  <c r="K295" i="11"/>
  <c r="H295" i="11"/>
  <c r="D295" i="11"/>
  <c r="B295" i="11"/>
  <c r="K120" i="11"/>
  <c r="H120" i="11"/>
  <c r="D120" i="11"/>
  <c r="B120" i="11"/>
  <c r="F173" i="9"/>
  <c r="J173" i="9"/>
  <c r="F177" i="9"/>
  <c r="J177" i="9"/>
  <c r="F181" i="9"/>
  <c r="J181" i="9"/>
  <c r="F185" i="9"/>
  <c r="J185" i="9"/>
  <c r="F189" i="9"/>
  <c r="J189" i="9"/>
  <c r="F193" i="9"/>
  <c r="J193" i="9"/>
  <c r="F197" i="9"/>
  <c r="J197" i="9"/>
  <c r="F201" i="9"/>
  <c r="J201" i="9"/>
  <c r="F205" i="9"/>
  <c r="J205" i="9"/>
  <c r="F209" i="9"/>
  <c r="J209" i="9"/>
  <c r="F213" i="9"/>
  <c r="J213" i="9"/>
  <c r="F217" i="9"/>
  <c r="J217" i="9"/>
  <c r="F221" i="9"/>
  <c r="J221" i="9"/>
  <c r="F225" i="9"/>
  <c r="J225" i="9"/>
  <c r="F229" i="9"/>
  <c r="J229" i="9"/>
  <c r="F233" i="9"/>
  <c r="J233" i="9"/>
  <c r="F237" i="9"/>
  <c r="J237" i="9"/>
  <c r="F24" i="9"/>
  <c r="J24" i="9"/>
  <c r="F28" i="9"/>
  <c r="J28" i="9"/>
  <c r="F32" i="9"/>
  <c r="J32" i="9"/>
  <c r="F10" i="9"/>
  <c r="F20" i="9"/>
  <c r="J20" i="9"/>
  <c r="F17" i="9"/>
  <c r="J17" i="9"/>
  <c r="F12" i="9"/>
  <c r="J12" i="9"/>
  <c r="F38" i="9"/>
  <c r="J38" i="9"/>
  <c r="F242" i="9"/>
  <c r="J242" i="9"/>
  <c r="F246" i="9"/>
  <c r="J246" i="9"/>
  <c r="F250" i="9"/>
  <c r="J250" i="9"/>
  <c r="F254" i="9"/>
  <c r="J254" i="9"/>
  <c r="F258" i="9"/>
  <c r="J258" i="9"/>
  <c r="F185" i="11"/>
  <c r="F212" i="11"/>
  <c r="F111" i="11"/>
  <c r="F312" i="11"/>
  <c r="F85" i="11"/>
  <c r="F29" i="11"/>
  <c r="F314" i="11"/>
  <c r="F64" i="11"/>
  <c r="F288" i="11"/>
  <c r="F266" i="11"/>
  <c r="F250" i="11"/>
  <c r="F109" i="11"/>
  <c r="I143" i="11"/>
  <c r="F139" i="11"/>
  <c r="F292" i="11"/>
  <c r="F131" i="11"/>
  <c r="F11" i="11"/>
  <c r="F37" i="11"/>
  <c r="F241" i="11"/>
  <c r="F252" i="11"/>
  <c r="F89" i="11"/>
  <c r="F233" i="11"/>
  <c r="F14" i="11"/>
  <c r="F32" i="11"/>
  <c r="F304" i="11"/>
  <c r="F289" i="11"/>
  <c r="F84" i="11"/>
  <c r="F315" i="11"/>
  <c r="F230" i="11"/>
  <c r="F102" i="11"/>
  <c r="F105" i="11"/>
  <c r="F9" i="11"/>
  <c r="F72" i="11"/>
  <c r="F298" i="11"/>
  <c r="F217" i="11"/>
  <c r="F168" i="11"/>
  <c r="F176" i="11"/>
  <c r="F65" i="11"/>
  <c r="F78" i="11"/>
  <c r="F92" i="11"/>
  <c r="F196" i="11"/>
  <c r="F153" i="11"/>
  <c r="F260" i="11"/>
  <c r="F183" i="11"/>
  <c r="F18" i="11"/>
  <c r="F278" i="11"/>
  <c r="F203" i="11"/>
  <c r="F286" i="11"/>
  <c r="F308" i="11"/>
  <c r="F221" i="11"/>
  <c r="F148" i="11"/>
  <c r="F228" i="11"/>
  <c r="F177" i="11"/>
  <c r="B312" i="11"/>
  <c r="D312" i="11"/>
  <c r="H312" i="11"/>
  <c r="F190" i="11"/>
  <c r="B85" i="11"/>
  <c r="D85" i="11"/>
  <c r="H85" i="11"/>
  <c r="F13" i="11"/>
  <c r="B29" i="11"/>
  <c r="D29" i="11"/>
  <c r="H29" i="11"/>
  <c r="F229" i="11"/>
  <c r="B314" i="11"/>
  <c r="D314" i="11"/>
  <c r="H314" i="11"/>
  <c r="F205" i="11"/>
  <c r="B64" i="11"/>
  <c r="D64" i="11"/>
  <c r="H64" i="11"/>
  <c r="B288" i="11"/>
  <c r="D288" i="11"/>
  <c r="H288" i="11"/>
  <c r="F280" i="11"/>
  <c r="B266" i="11"/>
  <c r="D266" i="11"/>
  <c r="H266" i="11"/>
  <c r="F282" i="11"/>
  <c r="B250" i="11"/>
  <c r="D250" i="11"/>
  <c r="H250" i="11"/>
  <c r="F35" i="11"/>
  <c r="B109" i="11"/>
  <c r="D109" i="11"/>
  <c r="H109" i="11"/>
  <c r="F351" i="11"/>
  <c r="B139" i="11"/>
  <c r="D139" i="11"/>
  <c r="H139" i="11"/>
  <c r="F98" i="11"/>
  <c r="B292" i="11"/>
  <c r="D292" i="11"/>
  <c r="H292" i="11"/>
  <c r="F195" i="11"/>
  <c r="B131" i="11"/>
  <c r="D131" i="11"/>
  <c r="H131" i="11"/>
  <c r="F152" i="11"/>
  <c r="B11" i="11"/>
  <c r="D11" i="11"/>
  <c r="H11" i="11"/>
  <c r="F258" i="11"/>
  <c r="B37" i="11"/>
  <c r="D37" i="11"/>
  <c r="H37" i="11"/>
  <c r="F181" i="11"/>
  <c r="B241" i="11"/>
  <c r="D241" i="11"/>
  <c r="H241" i="11"/>
  <c r="F42" i="11"/>
  <c r="B252" i="11"/>
  <c r="D252" i="11"/>
  <c r="H252" i="11"/>
  <c r="F277" i="11"/>
  <c r="B89" i="11"/>
  <c r="D89" i="11"/>
  <c r="H89" i="11"/>
  <c r="F202" i="11"/>
  <c r="B233" i="11"/>
  <c r="D233" i="11"/>
  <c r="H233" i="11"/>
  <c r="F8" i="11"/>
  <c r="B14" i="11"/>
  <c r="D14" i="11"/>
  <c r="H14" i="11"/>
  <c r="F94" i="11"/>
  <c r="B32" i="11"/>
  <c r="D32" i="11"/>
  <c r="H32" i="11"/>
  <c r="F137" i="11"/>
  <c r="B304" i="11"/>
  <c r="D304" i="11"/>
  <c r="H304" i="11"/>
  <c r="F256" i="11"/>
  <c r="B289" i="11"/>
  <c r="D289" i="11"/>
  <c r="H289" i="11"/>
  <c r="F67" i="11"/>
  <c r="B84" i="11"/>
  <c r="D84" i="11"/>
  <c r="H84" i="11"/>
  <c r="F222" i="11"/>
  <c r="B315" i="11"/>
  <c r="D315" i="11"/>
  <c r="H315" i="11"/>
  <c r="F296" i="11"/>
  <c r="B230" i="11"/>
  <c r="D230" i="11"/>
  <c r="H230" i="11"/>
  <c r="F301" i="11"/>
  <c r="B102" i="11"/>
  <c r="D102" i="11"/>
  <c r="H102" i="11"/>
  <c r="F225" i="11"/>
  <c r="B105" i="11"/>
  <c r="D105" i="11"/>
  <c r="H105" i="11"/>
  <c r="F206" i="11"/>
  <c r="B9" i="11"/>
  <c r="D9" i="11"/>
  <c r="H9" i="11"/>
  <c r="F149" i="11"/>
  <c r="B72" i="11"/>
  <c r="D72" i="11"/>
  <c r="H72" i="11"/>
  <c r="F259" i="11"/>
  <c r="B298" i="11"/>
  <c r="D298" i="11"/>
  <c r="H298" i="11"/>
  <c r="F57" i="11"/>
  <c r="B217" i="11"/>
  <c r="D217" i="11"/>
  <c r="H217" i="11"/>
  <c r="F272" i="11"/>
  <c r="F164" i="11"/>
  <c r="B168" i="11"/>
  <c r="D168" i="11"/>
  <c r="H168" i="11"/>
  <c r="F172" i="11"/>
  <c r="B176" i="11"/>
  <c r="D176" i="11"/>
  <c r="H176" i="11"/>
  <c r="F180" i="11"/>
  <c r="B65" i="11"/>
  <c r="D65" i="11"/>
  <c r="H65" i="11"/>
  <c r="F12" i="11"/>
  <c r="B78" i="11"/>
  <c r="D78" i="11"/>
  <c r="H78" i="11"/>
  <c r="F140" i="11"/>
  <c r="B92" i="11"/>
  <c r="D92" i="11"/>
  <c r="H92" i="11"/>
  <c r="F293" i="11"/>
  <c r="B196" i="11"/>
  <c r="D196" i="11"/>
  <c r="H196" i="11"/>
  <c r="F56" i="11"/>
  <c r="B153" i="11"/>
  <c r="D153" i="11"/>
  <c r="H153" i="11"/>
  <c r="F349" i="11"/>
  <c r="B260" i="11"/>
  <c r="D260" i="11"/>
  <c r="H260" i="11"/>
  <c r="F79" i="11"/>
  <c r="B183" i="11"/>
  <c r="D183" i="11"/>
  <c r="H183" i="11"/>
  <c r="F242" i="11"/>
  <c r="B18" i="11"/>
  <c r="D18" i="11"/>
  <c r="H18" i="11"/>
  <c r="F253" i="11"/>
  <c r="B278" i="11"/>
  <c r="D278" i="11"/>
  <c r="H278" i="11"/>
  <c r="F45" i="11"/>
  <c r="B203" i="11"/>
  <c r="D203" i="11"/>
  <c r="H203" i="11"/>
  <c r="F234" i="11"/>
  <c r="E8" i="11"/>
  <c r="G8" i="11"/>
  <c r="I8" i="11"/>
  <c r="B218" i="11"/>
  <c r="D218" i="11"/>
  <c r="F218" i="11"/>
  <c r="H218" i="11"/>
  <c r="E14" i="11"/>
  <c r="G14" i="11"/>
  <c r="I14" i="11"/>
  <c r="B150" i="11"/>
  <c r="D150" i="11"/>
  <c r="F150" i="11"/>
  <c r="H150" i="11"/>
  <c r="E94" i="11"/>
  <c r="G94" i="11"/>
  <c r="I94" i="11"/>
  <c r="B188" i="11"/>
  <c r="D188" i="11"/>
  <c r="F188" i="11"/>
  <c r="H188" i="11"/>
  <c r="E32" i="11"/>
  <c r="G32" i="11"/>
  <c r="I32" i="11"/>
  <c r="B216" i="11"/>
  <c r="D216" i="11"/>
  <c r="F216" i="11"/>
  <c r="H216" i="11"/>
  <c r="E137" i="11"/>
  <c r="G137" i="11"/>
  <c r="I137" i="11"/>
  <c r="B303" i="11"/>
  <c r="D303" i="11"/>
  <c r="F303" i="11"/>
  <c r="H303" i="11"/>
  <c r="E304" i="11"/>
  <c r="G304" i="11"/>
  <c r="I304" i="11"/>
  <c r="B290" i="11"/>
  <c r="D290" i="11"/>
  <c r="F290" i="11"/>
  <c r="H290" i="11"/>
  <c r="E256" i="11"/>
  <c r="G256" i="11"/>
  <c r="I256" i="11"/>
  <c r="B16" i="11"/>
  <c r="D16" i="11"/>
  <c r="F16" i="11"/>
  <c r="H16" i="11"/>
  <c r="E289" i="11"/>
  <c r="G289" i="11"/>
  <c r="I289" i="11"/>
  <c r="B246" i="11"/>
  <c r="D246" i="11"/>
  <c r="F246" i="11"/>
  <c r="H246" i="11"/>
  <c r="E67" i="11"/>
  <c r="G67" i="11"/>
  <c r="I67" i="11"/>
  <c r="B235" i="11"/>
  <c r="D235" i="11"/>
  <c r="F235" i="11"/>
  <c r="H235" i="11"/>
  <c r="E84" i="11"/>
  <c r="G84" i="11"/>
  <c r="I84" i="11"/>
  <c r="B207" i="11"/>
  <c r="D207" i="11"/>
  <c r="F207" i="11"/>
  <c r="H207" i="11"/>
  <c r="E222" i="11"/>
  <c r="G222" i="11"/>
  <c r="I222" i="11"/>
  <c r="B219" i="11"/>
  <c r="D219" i="11"/>
  <c r="F219" i="11"/>
  <c r="H219" i="11"/>
  <c r="E315" i="11"/>
  <c r="G315" i="11"/>
  <c r="I315" i="11"/>
  <c r="B269" i="11"/>
  <c r="D269" i="11"/>
  <c r="F269" i="11"/>
  <c r="H269" i="11"/>
  <c r="E296" i="11"/>
  <c r="G296" i="11"/>
  <c r="I296" i="11"/>
  <c r="B297" i="11"/>
  <c r="D297" i="11"/>
  <c r="F297" i="11"/>
  <c r="H297" i="11"/>
  <c r="E230" i="11"/>
  <c r="G230" i="11"/>
  <c r="I230" i="11"/>
  <c r="B115" i="11"/>
  <c r="D115" i="11"/>
  <c r="F115" i="11"/>
  <c r="H115" i="11"/>
  <c r="E301" i="11"/>
  <c r="G301" i="11"/>
  <c r="I301" i="11"/>
  <c r="B302" i="11"/>
  <c r="D302" i="11"/>
  <c r="F302" i="11"/>
  <c r="H302" i="11"/>
  <c r="E102" i="11"/>
  <c r="G102" i="11"/>
  <c r="I102" i="11"/>
  <c r="B93" i="11"/>
  <c r="D93" i="11"/>
  <c r="F93" i="11"/>
  <c r="H93" i="11"/>
  <c r="E225" i="11"/>
  <c r="G225" i="11"/>
  <c r="I225" i="11"/>
  <c r="B4" i="11"/>
  <c r="D4" i="11"/>
  <c r="F4" i="11"/>
  <c r="H4" i="11"/>
  <c r="E105" i="11"/>
  <c r="G105" i="11"/>
  <c r="I105" i="11"/>
  <c r="B210" i="11"/>
  <c r="D210" i="11"/>
  <c r="F210" i="11"/>
  <c r="H210" i="11"/>
  <c r="E206" i="11"/>
  <c r="G206" i="11"/>
  <c r="I206" i="11"/>
  <c r="B66" i="11"/>
  <c r="D66" i="11"/>
  <c r="F66" i="11"/>
  <c r="H66" i="11"/>
  <c r="E9" i="11"/>
  <c r="G9" i="11"/>
  <c r="I9" i="11"/>
  <c r="B231" i="11"/>
  <c r="D231" i="11"/>
  <c r="F231" i="11"/>
  <c r="H231" i="11"/>
  <c r="E149" i="11"/>
  <c r="G149" i="11"/>
  <c r="I149" i="11"/>
  <c r="B126" i="11"/>
  <c r="D126" i="11"/>
  <c r="F126" i="11"/>
  <c r="H126" i="11"/>
  <c r="E72" i="11"/>
  <c r="G72" i="11"/>
  <c r="I72" i="11"/>
  <c r="B123" i="11"/>
  <c r="D123" i="11"/>
  <c r="F123" i="11"/>
  <c r="H123" i="11"/>
  <c r="E259" i="11"/>
  <c r="G259" i="11"/>
  <c r="I259" i="11"/>
  <c r="B81" i="11"/>
  <c r="D81" i="11"/>
  <c r="F81" i="11"/>
  <c r="H81" i="11"/>
  <c r="E298" i="11"/>
  <c r="G298" i="11"/>
  <c r="I298" i="11"/>
  <c r="B245" i="11"/>
  <c r="D245" i="11"/>
  <c r="F245" i="11"/>
  <c r="H245" i="11"/>
  <c r="E57" i="11"/>
  <c r="G57" i="11"/>
  <c r="I57" i="11"/>
  <c r="B141" i="11"/>
  <c r="D141" i="11"/>
  <c r="F141" i="11"/>
  <c r="H141" i="11"/>
  <c r="E217" i="11"/>
  <c r="G217" i="11"/>
  <c r="I217" i="11"/>
  <c r="B191" i="11"/>
  <c r="D191" i="11"/>
  <c r="F191" i="11"/>
  <c r="H191" i="11"/>
  <c r="E272" i="11"/>
  <c r="G272" i="11"/>
  <c r="I272" i="11"/>
  <c r="B160" i="11"/>
  <c r="D160" i="11"/>
  <c r="F160" i="11"/>
  <c r="H160" i="11"/>
  <c r="E162" i="11"/>
  <c r="E166" i="11"/>
  <c r="E170" i="11"/>
  <c r="E174" i="11"/>
  <c r="E178" i="11"/>
  <c r="E182" i="11"/>
  <c r="E36" i="11"/>
  <c r="E44" i="11"/>
  <c r="H162" i="11"/>
  <c r="F162" i="11"/>
  <c r="D162" i="11"/>
  <c r="B162" i="11"/>
  <c r="H166" i="11"/>
  <c r="F166" i="11"/>
  <c r="D166" i="11"/>
  <c r="B166" i="11"/>
  <c r="H170" i="11"/>
  <c r="F170" i="11"/>
  <c r="D170" i="11"/>
  <c r="B170" i="11"/>
  <c r="H174" i="11"/>
  <c r="F174" i="11"/>
  <c r="D174" i="11"/>
  <c r="B174" i="11"/>
  <c r="H178" i="11"/>
  <c r="F178" i="11"/>
  <c r="D178" i="11"/>
  <c r="B178" i="11"/>
  <c r="H182" i="11"/>
  <c r="F182" i="11"/>
  <c r="D182" i="11"/>
  <c r="B182" i="11"/>
  <c r="H36" i="11"/>
  <c r="F36" i="11"/>
  <c r="D36" i="11"/>
  <c r="B36" i="11"/>
  <c r="H44" i="11"/>
  <c r="F44" i="11"/>
  <c r="D44" i="11"/>
  <c r="B44" i="11"/>
  <c r="E218" i="11"/>
  <c r="G218" i="11"/>
  <c r="I218" i="11"/>
  <c r="E150" i="11"/>
  <c r="G150" i="11"/>
  <c r="I150" i="11"/>
  <c r="E188" i="11"/>
  <c r="G188" i="11"/>
  <c r="I188" i="11"/>
  <c r="E216" i="11"/>
  <c r="G216" i="11"/>
  <c r="I216" i="11"/>
  <c r="E303" i="11"/>
  <c r="G303" i="11"/>
  <c r="I303" i="11"/>
  <c r="E290" i="11"/>
  <c r="G290" i="11"/>
  <c r="I290" i="11"/>
  <c r="E16" i="11"/>
  <c r="G16" i="11"/>
  <c r="I16" i="11"/>
  <c r="E246" i="11"/>
  <c r="G246" i="11"/>
  <c r="I246" i="11"/>
  <c r="E235" i="11"/>
  <c r="G235" i="11"/>
  <c r="I235" i="11"/>
  <c r="E207" i="11"/>
  <c r="G207" i="11"/>
  <c r="I207" i="11"/>
  <c r="E219" i="11"/>
  <c r="G219" i="11"/>
  <c r="I219" i="11"/>
  <c r="E269" i="11"/>
  <c r="G269" i="11"/>
  <c r="I269" i="11"/>
  <c r="E297" i="11"/>
  <c r="G297" i="11"/>
  <c r="I297" i="11"/>
  <c r="E115" i="11"/>
  <c r="G115" i="11"/>
  <c r="I115" i="11"/>
  <c r="E302" i="11"/>
  <c r="G302" i="11"/>
  <c r="I302" i="11"/>
  <c r="E93" i="11"/>
  <c r="G93" i="11"/>
  <c r="I93" i="11"/>
  <c r="E4" i="11"/>
  <c r="G4" i="11"/>
  <c r="I4" i="11"/>
  <c r="E210" i="11"/>
  <c r="G210" i="11"/>
  <c r="I210" i="11"/>
  <c r="E66" i="11"/>
  <c r="G66" i="11"/>
  <c r="I66" i="11"/>
  <c r="E231" i="11"/>
  <c r="G231" i="11"/>
  <c r="I231" i="11"/>
  <c r="E126" i="11"/>
  <c r="G126" i="11"/>
  <c r="I126" i="11"/>
  <c r="E123" i="11"/>
  <c r="G123" i="11"/>
  <c r="I123" i="11"/>
  <c r="E81" i="11"/>
  <c r="G81" i="11"/>
  <c r="I81" i="11"/>
  <c r="E245" i="11"/>
  <c r="G245" i="11"/>
  <c r="I245" i="11"/>
  <c r="E141" i="11"/>
  <c r="G141" i="11"/>
  <c r="I141" i="11"/>
  <c r="E191" i="11"/>
  <c r="G191" i="11"/>
  <c r="I191" i="11"/>
  <c r="E160" i="11"/>
  <c r="G160" i="11"/>
  <c r="I160" i="11"/>
  <c r="G162" i="11"/>
  <c r="K162" i="11"/>
  <c r="G166" i="11"/>
  <c r="K166" i="11"/>
  <c r="G170" i="11"/>
  <c r="K170" i="11"/>
  <c r="G174" i="11"/>
  <c r="K174" i="11"/>
  <c r="G178" i="11"/>
  <c r="K178" i="11"/>
  <c r="G182" i="11"/>
  <c r="K182" i="11"/>
  <c r="G36" i="11"/>
  <c r="K36" i="11"/>
  <c r="G44" i="11"/>
  <c r="K44" i="11"/>
  <c r="E164" i="11"/>
  <c r="G164" i="11"/>
  <c r="I164" i="11"/>
  <c r="E168" i="11"/>
  <c r="G168" i="11"/>
  <c r="I168" i="11"/>
  <c r="E172" i="11"/>
  <c r="G172" i="11"/>
  <c r="I172" i="11"/>
  <c r="E176" i="11"/>
  <c r="G176" i="11"/>
  <c r="I176" i="11"/>
  <c r="E180" i="11"/>
  <c r="G180" i="11"/>
  <c r="I180" i="11"/>
  <c r="E65" i="11"/>
  <c r="G65" i="11"/>
  <c r="I65" i="11"/>
  <c r="E12" i="11"/>
  <c r="G12" i="11"/>
  <c r="I12" i="11"/>
  <c r="E78" i="11"/>
  <c r="G78" i="11"/>
  <c r="I78" i="11"/>
  <c r="B144" i="11"/>
  <c r="D144" i="11"/>
  <c r="F144" i="11"/>
  <c r="H144" i="11"/>
  <c r="E140" i="11"/>
  <c r="G140" i="11"/>
  <c r="I140" i="11"/>
  <c r="B215" i="11"/>
  <c r="D215" i="11"/>
  <c r="F215" i="11"/>
  <c r="H215" i="11"/>
  <c r="E92" i="11"/>
  <c r="G92" i="11"/>
  <c r="I92" i="11"/>
  <c r="B26" i="11"/>
  <c r="D26" i="11"/>
  <c r="F26" i="11"/>
  <c r="H26" i="11"/>
  <c r="E293" i="11"/>
  <c r="G293" i="11"/>
  <c r="I293" i="11"/>
  <c r="B350" i="11"/>
  <c r="D350" i="11"/>
  <c r="F350" i="11"/>
  <c r="H350" i="11"/>
  <c r="E196" i="11"/>
  <c r="G196" i="11"/>
  <c r="I196" i="11"/>
  <c r="B158" i="11"/>
  <c r="D158" i="11"/>
  <c r="F158" i="11"/>
  <c r="H158" i="11"/>
  <c r="E56" i="11"/>
  <c r="G56" i="11"/>
  <c r="I56" i="11"/>
  <c r="B173" i="11"/>
  <c r="D173" i="11"/>
  <c r="F173" i="11"/>
  <c r="H173" i="11"/>
  <c r="E153" i="11"/>
  <c r="G153" i="11"/>
  <c r="I153" i="11"/>
  <c r="B275" i="11"/>
  <c r="D275" i="11"/>
  <c r="F275" i="11"/>
  <c r="H275" i="11"/>
  <c r="E349" i="11"/>
  <c r="G349" i="11"/>
  <c r="I349" i="11"/>
  <c r="B22" i="11"/>
  <c r="D22" i="11"/>
  <c r="F22" i="11"/>
  <c r="H22" i="11"/>
  <c r="E260" i="11"/>
  <c r="G260" i="11"/>
  <c r="I260" i="11"/>
  <c r="B25" i="11"/>
  <c r="D25" i="11"/>
  <c r="F25" i="11"/>
  <c r="H25" i="11"/>
  <c r="E79" i="11"/>
  <c r="G79" i="11"/>
  <c r="I79" i="11"/>
  <c r="B119" i="11"/>
  <c r="D119" i="11"/>
  <c r="F119" i="11"/>
  <c r="H119" i="11"/>
  <c r="E183" i="11"/>
  <c r="G183" i="11"/>
  <c r="I183" i="11"/>
  <c r="B167" i="11"/>
  <c r="D167" i="11"/>
  <c r="F167" i="11"/>
  <c r="H167" i="11"/>
  <c r="E242" i="11"/>
  <c r="G242" i="11"/>
  <c r="I242" i="11"/>
  <c r="B95" i="11"/>
  <c r="D95" i="11"/>
  <c r="F95" i="11"/>
  <c r="H95" i="11"/>
  <c r="E18" i="11"/>
  <c r="G18" i="11"/>
  <c r="I18" i="11"/>
  <c r="B134" i="11"/>
  <c r="D134" i="11"/>
  <c r="F134" i="11"/>
  <c r="H134" i="11"/>
  <c r="E253" i="11"/>
  <c r="G253" i="11"/>
  <c r="I253" i="11"/>
  <c r="B108" i="11"/>
  <c r="D108" i="11"/>
  <c r="F108" i="11"/>
  <c r="H108" i="11"/>
  <c r="E278" i="11"/>
  <c r="G278" i="11"/>
  <c r="I278" i="11"/>
  <c r="B40" i="11"/>
  <c r="D40" i="11"/>
  <c r="F40" i="11"/>
  <c r="H40" i="11"/>
  <c r="E45" i="11"/>
  <c r="G45" i="11"/>
  <c r="I45" i="11"/>
  <c r="B117" i="11"/>
  <c r="D117" i="11"/>
  <c r="F117" i="11"/>
  <c r="H117" i="11"/>
  <c r="E203" i="11"/>
  <c r="G203" i="11"/>
  <c r="I203" i="11"/>
  <c r="B128" i="11"/>
  <c r="D128" i="11"/>
  <c r="F128" i="11"/>
  <c r="H128" i="11"/>
  <c r="E234" i="11"/>
  <c r="G234" i="11"/>
  <c r="I234" i="11"/>
  <c r="B17" i="11"/>
  <c r="D17" i="11"/>
  <c r="F17" i="11"/>
  <c r="H17" i="11"/>
  <c r="E144" i="11"/>
  <c r="G144" i="11"/>
  <c r="I144" i="11"/>
  <c r="E215" i="11"/>
  <c r="G215" i="11"/>
  <c r="I215" i="11"/>
  <c r="E26" i="11"/>
  <c r="G26" i="11"/>
  <c r="I26" i="11"/>
  <c r="E350" i="11"/>
  <c r="G350" i="11"/>
  <c r="I350" i="11"/>
  <c r="E158" i="11"/>
  <c r="G158" i="11"/>
  <c r="I158" i="11"/>
  <c r="E173" i="11"/>
  <c r="G173" i="11"/>
  <c r="I173" i="11"/>
  <c r="E275" i="11"/>
  <c r="G275" i="11"/>
  <c r="I275" i="11"/>
  <c r="E22" i="11"/>
  <c r="G22" i="11"/>
  <c r="I22" i="11"/>
  <c r="E25" i="11"/>
  <c r="G25" i="11"/>
  <c r="I25" i="11"/>
  <c r="E119" i="11"/>
  <c r="G119" i="11"/>
  <c r="I119" i="11"/>
  <c r="E167" i="11"/>
  <c r="G167" i="11"/>
  <c r="I167" i="11"/>
  <c r="E95" i="11"/>
  <c r="G95" i="11"/>
  <c r="I95" i="11"/>
  <c r="E134" i="11"/>
  <c r="G134" i="11"/>
  <c r="I134" i="11"/>
  <c r="E108" i="11"/>
  <c r="G108" i="11"/>
  <c r="I108" i="11"/>
  <c r="E40" i="11"/>
  <c r="G40" i="11"/>
  <c r="I40" i="11"/>
  <c r="E117" i="11"/>
  <c r="G117" i="11"/>
  <c r="I117" i="11"/>
  <c r="E128" i="11"/>
  <c r="G128" i="11"/>
  <c r="I128" i="11"/>
  <c r="E17" i="11"/>
  <c r="G17" i="11"/>
  <c r="I17" i="11"/>
  <c r="H99" i="11"/>
  <c r="H118" i="11"/>
  <c r="F118" i="11"/>
  <c r="D118" i="11"/>
  <c r="B118" i="11"/>
  <c r="H161" i="11"/>
  <c r="F161" i="11"/>
  <c r="D161" i="11"/>
  <c r="B161" i="11"/>
  <c r="H114" i="11"/>
  <c r="F114" i="11"/>
  <c r="D114" i="11"/>
  <c r="B114" i="11"/>
  <c r="H155" i="11"/>
  <c r="F155" i="11"/>
  <c r="D155" i="11"/>
  <c r="B155" i="11"/>
  <c r="H76" i="11"/>
  <c r="F76" i="11"/>
  <c r="D76" i="11"/>
  <c r="B76" i="11"/>
  <c r="H21" i="11"/>
  <c r="F21" i="11"/>
  <c r="D21" i="11"/>
  <c r="B21" i="11"/>
  <c r="H136" i="11"/>
  <c r="F136" i="11"/>
  <c r="D136" i="11"/>
  <c r="B136" i="11"/>
  <c r="H187" i="11"/>
  <c r="F187" i="11"/>
  <c r="D187" i="11"/>
  <c r="B187" i="11"/>
  <c r="H3" i="11"/>
  <c r="F3" i="11"/>
  <c r="D3" i="11"/>
  <c r="B3" i="11"/>
  <c r="H112" i="11"/>
  <c r="F112" i="11"/>
  <c r="D112" i="11"/>
  <c r="B112" i="11"/>
  <c r="H310" i="11"/>
  <c r="F310" i="11"/>
  <c r="D310" i="11"/>
  <c r="B310" i="11"/>
  <c r="H263" i="11"/>
  <c r="F263" i="11"/>
  <c r="D263" i="11"/>
  <c r="B263" i="11"/>
  <c r="E31" i="11"/>
  <c r="G31" i="11"/>
  <c r="I31" i="11"/>
  <c r="K31" i="11"/>
  <c r="E198" i="11"/>
  <c r="G198" i="11"/>
  <c r="I198" i="11"/>
  <c r="K198" i="11"/>
  <c r="E59" i="11"/>
  <c r="G59" i="11"/>
  <c r="I59" i="11"/>
  <c r="K59" i="11"/>
  <c r="E99" i="11"/>
  <c r="G99" i="11"/>
  <c r="K99" i="11"/>
  <c r="G118" i="11"/>
  <c r="K118" i="11"/>
  <c r="G161" i="11"/>
  <c r="K161" i="11"/>
  <c r="G114" i="11"/>
  <c r="K114" i="11"/>
  <c r="G155" i="11"/>
  <c r="K155" i="11"/>
  <c r="G76" i="11"/>
  <c r="K76" i="11"/>
  <c r="G21" i="11"/>
  <c r="K21" i="11"/>
  <c r="G136" i="11"/>
  <c r="K136" i="11"/>
  <c r="G187" i="11"/>
  <c r="K187" i="11"/>
  <c r="G3" i="11"/>
  <c r="K3" i="11"/>
  <c r="G112" i="11"/>
  <c r="K112" i="11"/>
  <c r="G310" i="11"/>
  <c r="K310" i="11"/>
  <c r="G263" i="11"/>
  <c r="K263" i="11"/>
  <c r="E185" i="11"/>
  <c r="G185" i="11"/>
  <c r="I185" i="11"/>
  <c r="B31" i="11"/>
  <c r="D31" i="11"/>
  <c r="F31" i="11"/>
  <c r="H31" i="11"/>
  <c r="E97" i="11"/>
  <c r="G97" i="11"/>
  <c r="I97" i="11"/>
  <c r="B198" i="11"/>
  <c r="D198" i="11"/>
  <c r="F198" i="11"/>
  <c r="H198" i="11"/>
  <c r="E212" i="11"/>
  <c r="G212" i="11"/>
  <c r="I212" i="11"/>
  <c r="B59" i="11"/>
  <c r="D59" i="11"/>
  <c r="F59" i="11"/>
  <c r="H59" i="11"/>
  <c r="E255" i="11"/>
  <c r="G255" i="11"/>
  <c r="I255" i="11"/>
  <c r="B99" i="11"/>
  <c r="D99" i="11"/>
  <c r="F99" i="11"/>
  <c r="I99" i="11"/>
  <c r="E118" i="11"/>
  <c r="I118" i="11"/>
  <c r="E161" i="11"/>
  <c r="I161" i="11"/>
  <c r="E114" i="11"/>
  <c r="I114" i="11"/>
  <c r="E155" i="11"/>
  <c r="I155" i="11"/>
  <c r="E76" i="11"/>
  <c r="I76" i="11"/>
  <c r="H284" i="11"/>
  <c r="F284" i="11"/>
  <c r="D284" i="11"/>
  <c r="B284" i="11"/>
  <c r="H200" i="11"/>
  <c r="F200" i="11"/>
  <c r="D200" i="11"/>
  <c r="B200" i="11"/>
  <c r="H193" i="11"/>
  <c r="F193" i="11"/>
  <c r="D193" i="11"/>
  <c r="B193" i="11"/>
  <c r="H91" i="11"/>
  <c r="F91" i="11"/>
  <c r="D91" i="11"/>
  <c r="B91" i="11"/>
  <c r="H244" i="11"/>
  <c r="F244" i="11"/>
  <c r="D244" i="11"/>
  <c r="B244" i="11"/>
  <c r="H33" i="11"/>
  <c r="F33" i="11"/>
  <c r="D33" i="11"/>
  <c r="B33" i="11"/>
  <c r="H5" i="11"/>
  <c r="F5" i="11"/>
  <c r="D5" i="11"/>
  <c r="B5" i="11"/>
  <c r="H125" i="11"/>
  <c r="F125" i="11"/>
  <c r="D125" i="11"/>
  <c r="B125" i="11"/>
  <c r="H143" i="11"/>
  <c r="F143" i="11"/>
  <c r="D143" i="11"/>
  <c r="B143" i="11"/>
  <c r="E300" i="11"/>
  <c r="G300" i="11"/>
  <c r="I300" i="11"/>
  <c r="K300" i="11"/>
  <c r="E83" i="11"/>
  <c r="G83" i="11"/>
  <c r="I83" i="11"/>
  <c r="K83" i="11"/>
  <c r="E87" i="11"/>
  <c r="G87" i="11"/>
  <c r="I87" i="11"/>
  <c r="K87" i="11"/>
  <c r="E237" i="11"/>
  <c r="G237" i="11"/>
  <c r="I237" i="11"/>
  <c r="K237" i="11"/>
  <c r="E271" i="11"/>
  <c r="G271" i="11"/>
  <c r="I271" i="11"/>
  <c r="K271" i="11"/>
  <c r="E146" i="11"/>
  <c r="G146" i="11"/>
  <c r="I146" i="11"/>
  <c r="K146" i="11"/>
  <c r="E240" i="11"/>
  <c r="G240" i="11"/>
  <c r="I240" i="11"/>
  <c r="K240" i="11"/>
  <c r="E306" i="11"/>
  <c r="G306" i="11"/>
  <c r="I306" i="11"/>
  <c r="K306" i="11"/>
  <c r="E224" i="11"/>
  <c r="G224" i="11"/>
  <c r="I224" i="11"/>
  <c r="K224" i="11"/>
  <c r="E209" i="11"/>
  <c r="G209" i="11"/>
  <c r="I209" i="11"/>
  <c r="K209" i="11"/>
  <c r="E248" i="11"/>
  <c r="G248" i="11"/>
  <c r="I248" i="11"/>
  <c r="K248" i="11"/>
  <c r="G284" i="11"/>
  <c r="K284" i="11"/>
  <c r="G200" i="11"/>
  <c r="K200" i="11"/>
  <c r="G193" i="11"/>
  <c r="K193" i="11"/>
  <c r="G91" i="11"/>
  <c r="K91" i="11"/>
  <c r="G244" i="11"/>
  <c r="K244" i="11"/>
  <c r="G33" i="11"/>
  <c r="K33" i="11"/>
  <c r="G5" i="11"/>
  <c r="K5" i="11"/>
  <c r="G125" i="11"/>
  <c r="K125" i="11"/>
  <c r="G143" i="11"/>
  <c r="K143" i="11"/>
  <c r="E111" i="11"/>
  <c r="G111" i="11"/>
  <c r="I111" i="11"/>
  <c r="E61" i="11"/>
  <c r="G61" i="11"/>
  <c r="I61" i="11"/>
  <c r="E24" i="11"/>
  <c r="G24" i="11"/>
  <c r="I24" i="11"/>
  <c r="E286" i="11"/>
  <c r="G286" i="11"/>
  <c r="I286" i="11"/>
  <c r="E268" i="11"/>
  <c r="G268" i="11"/>
  <c r="I268" i="11"/>
  <c r="E308" i="11"/>
  <c r="G308" i="11"/>
  <c r="I308" i="11"/>
  <c r="E295" i="11"/>
  <c r="G295" i="11"/>
  <c r="I295" i="11"/>
  <c r="E221" i="11"/>
  <c r="G221" i="11"/>
  <c r="I221" i="11"/>
  <c r="E46" i="11"/>
  <c r="G46" i="11"/>
  <c r="I46" i="11"/>
  <c r="E148" i="11"/>
  <c r="G148" i="11"/>
  <c r="I148" i="11"/>
  <c r="E120" i="11"/>
  <c r="G120" i="11"/>
  <c r="I120" i="11"/>
  <c r="E228" i="11"/>
  <c r="G228" i="11"/>
  <c r="I228" i="11"/>
  <c r="E264" i="11"/>
  <c r="G264" i="11"/>
  <c r="I264" i="11"/>
  <c r="B300" i="11"/>
  <c r="D300" i="11"/>
  <c r="F300" i="11"/>
  <c r="H300" i="11"/>
  <c r="E177" i="11"/>
  <c r="G177" i="11"/>
  <c r="I177" i="11"/>
  <c r="B83" i="11"/>
  <c r="D83" i="11"/>
  <c r="F83" i="11"/>
  <c r="H83" i="11"/>
  <c r="E312" i="11"/>
  <c r="G312" i="11"/>
  <c r="I312" i="11"/>
  <c r="B87" i="11"/>
  <c r="D87" i="11"/>
  <c r="F87" i="11"/>
  <c r="H87" i="11"/>
  <c r="E190" i="11"/>
  <c r="G190" i="11"/>
  <c r="I190" i="11"/>
  <c r="B237" i="11"/>
  <c r="D237" i="11"/>
  <c r="F237" i="11"/>
  <c r="H237" i="11"/>
  <c r="E85" i="11"/>
  <c r="G85" i="11"/>
  <c r="I85" i="11"/>
  <c r="B271" i="11"/>
  <c r="D271" i="11"/>
  <c r="F271" i="11"/>
  <c r="H271" i="11"/>
  <c r="E13" i="11"/>
  <c r="G13" i="11"/>
  <c r="I13" i="11"/>
  <c r="B146" i="11"/>
  <c r="D146" i="11"/>
  <c r="F146" i="11"/>
  <c r="H146" i="11"/>
  <c r="E29" i="11"/>
  <c r="G29" i="11"/>
  <c r="I29" i="11"/>
  <c r="B240" i="11"/>
  <c r="D240" i="11"/>
  <c r="F240" i="11"/>
  <c r="H240" i="11"/>
  <c r="E229" i="11"/>
  <c r="G229" i="11"/>
  <c r="I229" i="11"/>
  <c r="B306" i="11"/>
  <c r="D306" i="11"/>
  <c r="F306" i="11"/>
  <c r="H306" i="11"/>
  <c r="E314" i="11"/>
  <c r="G314" i="11"/>
  <c r="I314" i="11"/>
  <c r="B224" i="11"/>
  <c r="D224" i="11"/>
  <c r="F224" i="11"/>
  <c r="H224" i="11"/>
  <c r="E205" i="11"/>
  <c r="G205" i="11"/>
  <c r="I205" i="11"/>
  <c r="B209" i="11"/>
  <c r="D209" i="11"/>
  <c r="F209" i="11"/>
  <c r="H209" i="11"/>
  <c r="E64" i="11"/>
  <c r="G64" i="11"/>
  <c r="I64" i="11"/>
  <c r="B248" i="11"/>
  <c r="D248" i="11"/>
  <c r="F248" i="11"/>
  <c r="H248" i="11"/>
  <c r="E284" i="11"/>
  <c r="I284" i="11"/>
  <c r="E200" i="11"/>
  <c r="I200" i="11"/>
  <c r="E193" i="11"/>
  <c r="I193" i="11"/>
  <c r="E91" i="11"/>
  <c r="I91" i="11"/>
  <c r="E244" i="11"/>
  <c r="I244" i="11"/>
  <c r="E33" i="11"/>
  <c r="I33" i="11"/>
  <c r="E5" i="11"/>
  <c r="I5" i="11"/>
  <c r="E288" i="11"/>
  <c r="G288" i="11"/>
  <c r="I288" i="11"/>
  <c r="E280" i="11"/>
  <c r="G280" i="11"/>
  <c r="I280" i="11"/>
  <c r="E266" i="11"/>
  <c r="G266" i="11"/>
  <c r="I266" i="11"/>
  <c r="E282" i="11"/>
  <c r="G282" i="11"/>
  <c r="I282" i="11"/>
  <c r="E250" i="11"/>
  <c r="G250" i="11"/>
  <c r="I250" i="11"/>
  <c r="E35" i="11"/>
  <c r="G35" i="11"/>
  <c r="I35" i="11"/>
  <c r="E109" i="11"/>
  <c r="G109" i="11"/>
  <c r="I109" i="11"/>
  <c r="E351" i="11"/>
  <c r="G351" i="11"/>
  <c r="I351" i="11"/>
  <c r="E139" i="11"/>
  <c r="G139" i="11"/>
  <c r="I139" i="11"/>
  <c r="B214" i="11"/>
  <c r="D214" i="11"/>
  <c r="F214" i="11"/>
  <c r="H214" i="11"/>
  <c r="E98" i="11"/>
  <c r="G98" i="11"/>
  <c r="I98" i="11"/>
  <c r="B20" i="11"/>
  <c r="D20" i="11"/>
  <c r="F20" i="11"/>
  <c r="H20" i="11"/>
  <c r="E292" i="11"/>
  <c r="G292" i="11"/>
  <c r="I292" i="11"/>
  <c r="B70" i="11"/>
  <c r="D70" i="11"/>
  <c r="F70" i="11"/>
  <c r="H70" i="11"/>
  <c r="E195" i="11"/>
  <c r="G195" i="11"/>
  <c r="I195" i="11"/>
  <c r="B157" i="11"/>
  <c r="D157" i="11"/>
  <c r="F157" i="11"/>
  <c r="H157" i="11"/>
  <c r="E131" i="11"/>
  <c r="G131" i="11"/>
  <c r="I131" i="11"/>
  <c r="B171" i="11"/>
  <c r="D171" i="11"/>
  <c r="F171" i="11"/>
  <c r="H171" i="11"/>
  <c r="E152" i="11"/>
  <c r="G152" i="11"/>
  <c r="I152" i="11"/>
  <c r="B274" i="11"/>
  <c r="D274" i="11"/>
  <c r="F274" i="11"/>
  <c r="H274" i="11"/>
  <c r="E11" i="11"/>
  <c r="G11" i="11"/>
  <c r="I11" i="11"/>
  <c r="B23" i="11"/>
  <c r="D23" i="11"/>
  <c r="F23" i="11"/>
  <c r="H23" i="11"/>
  <c r="E258" i="11"/>
  <c r="G258" i="11"/>
  <c r="I258" i="11"/>
  <c r="B7" i="11"/>
  <c r="D7" i="11"/>
  <c r="F7" i="11"/>
  <c r="H7" i="11"/>
  <c r="E37" i="11"/>
  <c r="G37" i="11"/>
  <c r="I37" i="11"/>
  <c r="B124" i="11"/>
  <c r="D124" i="11"/>
  <c r="F124" i="11"/>
  <c r="H124" i="11"/>
  <c r="E181" i="11"/>
  <c r="G181" i="11"/>
  <c r="I181" i="11"/>
  <c r="B165" i="11"/>
  <c r="D165" i="11"/>
  <c r="F165" i="11"/>
  <c r="H165" i="11"/>
  <c r="E241" i="11"/>
  <c r="G241" i="11"/>
  <c r="I241" i="11"/>
  <c r="B68" i="11"/>
  <c r="D68" i="11"/>
  <c r="F68" i="11"/>
  <c r="H68" i="11"/>
  <c r="E42" i="11"/>
  <c r="G42" i="11"/>
  <c r="I42" i="11"/>
  <c r="B133" i="11"/>
  <c r="D133" i="11"/>
  <c r="F133" i="11"/>
  <c r="H133" i="11"/>
  <c r="E252" i="11"/>
  <c r="G252" i="11"/>
  <c r="I252" i="11"/>
  <c r="B107" i="11"/>
  <c r="D107" i="11"/>
  <c r="F107" i="11"/>
  <c r="H107" i="11"/>
  <c r="E277" i="11"/>
  <c r="G277" i="11"/>
  <c r="I277" i="11"/>
  <c r="B113" i="11"/>
  <c r="D113" i="11"/>
  <c r="F113" i="11"/>
  <c r="H113" i="11"/>
  <c r="E89" i="11"/>
  <c r="G89" i="11"/>
  <c r="I89" i="11"/>
  <c r="B43" i="11"/>
  <c r="D43" i="11"/>
  <c r="F43" i="11"/>
  <c r="H43" i="11"/>
  <c r="E202" i="11"/>
  <c r="G202" i="11"/>
  <c r="I202" i="11"/>
  <c r="B69" i="11"/>
  <c r="D69" i="11"/>
  <c r="F69" i="11"/>
  <c r="H69" i="11"/>
  <c r="E233" i="11"/>
  <c r="G233" i="11"/>
  <c r="I233" i="11"/>
  <c r="B127" i="11"/>
  <c r="D127" i="11"/>
  <c r="F127" i="11"/>
  <c r="H127" i="11"/>
  <c r="E214" i="11"/>
  <c r="G214" i="11"/>
  <c r="I214" i="11"/>
  <c r="E20" i="11"/>
  <c r="G20" i="11"/>
  <c r="I20" i="11"/>
  <c r="E70" i="11"/>
  <c r="G70" i="11"/>
  <c r="I70" i="11"/>
  <c r="E157" i="11"/>
  <c r="G157" i="11"/>
  <c r="I157" i="11"/>
  <c r="E171" i="11"/>
  <c r="G171" i="11"/>
  <c r="I171" i="11"/>
  <c r="E274" i="11"/>
  <c r="G274" i="11"/>
  <c r="I274" i="11"/>
  <c r="E23" i="11"/>
  <c r="G23" i="11"/>
  <c r="I23" i="11"/>
  <c r="E7" i="11"/>
  <c r="G7" i="11"/>
  <c r="I7" i="11"/>
  <c r="E124" i="11"/>
  <c r="G124" i="11"/>
  <c r="I124" i="11"/>
  <c r="E165" i="11"/>
  <c r="G165" i="11"/>
  <c r="I165" i="11"/>
  <c r="E68" i="11"/>
  <c r="G68" i="11"/>
  <c r="I68" i="11"/>
  <c r="E133" i="11"/>
  <c r="G133" i="11"/>
  <c r="I133" i="11"/>
  <c r="E107" i="11"/>
  <c r="G107" i="11"/>
  <c r="I107" i="11"/>
  <c r="E113" i="11"/>
  <c r="G113" i="11"/>
  <c r="I113" i="11"/>
  <c r="E43" i="11"/>
  <c r="G43" i="11"/>
  <c r="I43" i="11"/>
  <c r="E69" i="11"/>
  <c r="G69" i="11"/>
  <c r="I69" i="11"/>
  <c r="E127" i="11"/>
  <c r="G127" i="11"/>
  <c r="I127" i="11"/>
  <c r="E170" i="9"/>
  <c r="I170" i="9"/>
  <c r="E172" i="9"/>
  <c r="G174" i="9"/>
  <c r="M174" i="9" s="1"/>
  <c r="K174" i="9"/>
  <c r="B170" i="9"/>
  <c r="D170" i="9"/>
  <c r="F170" i="9"/>
  <c r="H170" i="9"/>
  <c r="J170" i="9"/>
  <c r="E171" i="9"/>
  <c r="G171" i="9"/>
  <c r="M171" i="9" s="1"/>
  <c r="I171" i="9"/>
  <c r="B172" i="9"/>
  <c r="D172" i="9"/>
  <c r="F172" i="9"/>
  <c r="H172" i="9"/>
  <c r="J172" i="9"/>
  <c r="E173" i="9"/>
  <c r="G173" i="9"/>
  <c r="M173" i="9" s="1"/>
  <c r="I173" i="9"/>
  <c r="B174" i="9"/>
  <c r="D174" i="9"/>
  <c r="F174" i="9"/>
  <c r="H174" i="9"/>
  <c r="J174" i="9"/>
  <c r="E175" i="9"/>
  <c r="G175" i="9"/>
  <c r="M175" i="9" s="1"/>
  <c r="I175" i="9"/>
  <c r="B176" i="9"/>
  <c r="D176" i="9"/>
  <c r="F176" i="9"/>
  <c r="H176" i="9"/>
  <c r="J176" i="9"/>
  <c r="E177" i="9"/>
  <c r="G177" i="9"/>
  <c r="M177" i="9" s="1"/>
  <c r="I177" i="9"/>
  <c r="B178" i="9"/>
  <c r="D178" i="9"/>
  <c r="F178" i="9"/>
  <c r="H178" i="9"/>
  <c r="J178" i="9"/>
  <c r="E179" i="9"/>
  <c r="G179" i="9"/>
  <c r="M179" i="9" s="1"/>
  <c r="I179" i="9"/>
  <c r="B180" i="9"/>
  <c r="D180" i="9"/>
  <c r="F180" i="9"/>
  <c r="H180" i="9"/>
  <c r="J180" i="9"/>
  <c r="E181" i="9"/>
  <c r="G181" i="9"/>
  <c r="M181" i="9" s="1"/>
  <c r="I181" i="9"/>
  <c r="B182" i="9"/>
  <c r="D182" i="9"/>
  <c r="F182" i="9"/>
  <c r="H182" i="9"/>
  <c r="J182" i="9"/>
  <c r="E183" i="9"/>
  <c r="G183" i="9"/>
  <c r="M183" i="9" s="1"/>
  <c r="I183" i="9"/>
  <c r="B184" i="9"/>
  <c r="D184" i="9"/>
  <c r="F184" i="9"/>
  <c r="H184" i="9"/>
  <c r="J184" i="9"/>
  <c r="E185" i="9"/>
  <c r="G185" i="9"/>
  <c r="M185" i="9" s="1"/>
  <c r="I185" i="9"/>
  <c r="B186" i="9"/>
  <c r="D186" i="9"/>
  <c r="F186" i="9"/>
  <c r="H186" i="9"/>
  <c r="J186" i="9"/>
  <c r="E187" i="9"/>
  <c r="G187" i="9"/>
  <c r="M187" i="9" s="1"/>
  <c r="I187" i="9"/>
  <c r="B188" i="9"/>
  <c r="D188" i="9"/>
  <c r="F188" i="9"/>
  <c r="H188" i="9"/>
  <c r="J188" i="9"/>
  <c r="E189" i="9"/>
  <c r="G189" i="9"/>
  <c r="M189" i="9" s="1"/>
  <c r="I189" i="9"/>
  <c r="B190" i="9"/>
  <c r="D190" i="9"/>
  <c r="F190" i="9"/>
  <c r="H190" i="9"/>
  <c r="J190" i="9"/>
  <c r="E191" i="9"/>
  <c r="G191" i="9"/>
  <c r="M191" i="9" s="1"/>
  <c r="I191" i="9"/>
  <c r="B192" i="9"/>
  <c r="D192" i="9"/>
  <c r="F192" i="9"/>
  <c r="H192" i="9"/>
  <c r="J192" i="9"/>
  <c r="E193" i="9"/>
  <c r="G193" i="9"/>
  <c r="M193" i="9" s="1"/>
  <c r="I193" i="9"/>
  <c r="B194" i="9"/>
  <c r="D194" i="9"/>
  <c r="F194" i="9"/>
  <c r="H194" i="9"/>
  <c r="J194" i="9"/>
  <c r="E195" i="9"/>
  <c r="G195" i="9"/>
  <c r="M195" i="9" s="1"/>
  <c r="I195" i="9"/>
  <c r="B196" i="9"/>
  <c r="D196" i="9"/>
  <c r="F196" i="9"/>
  <c r="H196" i="9"/>
  <c r="J196" i="9"/>
  <c r="E197" i="9"/>
  <c r="G197" i="9"/>
  <c r="M197" i="9" s="1"/>
  <c r="I197" i="9"/>
  <c r="B198" i="9"/>
  <c r="D198" i="9"/>
  <c r="F198" i="9"/>
  <c r="H198" i="9"/>
  <c r="J198" i="9"/>
  <c r="E199" i="9"/>
  <c r="G199" i="9"/>
  <c r="M199" i="9" s="1"/>
  <c r="I199" i="9"/>
  <c r="B200" i="9"/>
  <c r="D200" i="9"/>
  <c r="F200" i="9"/>
  <c r="H200" i="9"/>
  <c r="J200" i="9"/>
  <c r="E201" i="9"/>
  <c r="G201" i="9"/>
  <c r="M201" i="9" s="1"/>
  <c r="I201" i="9"/>
  <c r="B202" i="9"/>
  <c r="D202" i="9"/>
  <c r="F202" i="9"/>
  <c r="H202" i="9"/>
  <c r="J202" i="9"/>
  <c r="E203" i="9"/>
  <c r="G203" i="9"/>
  <c r="M203" i="9" s="1"/>
  <c r="I203" i="9"/>
  <c r="B204" i="9"/>
  <c r="D204" i="9"/>
  <c r="F204" i="9"/>
  <c r="H204" i="9"/>
  <c r="J204" i="9"/>
  <c r="E205" i="9"/>
  <c r="G205" i="9"/>
  <c r="M205" i="9" s="1"/>
  <c r="I205" i="9"/>
  <c r="E206" i="9"/>
  <c r="E208" i="9"/>
  <c r="E210" i="9"/>
  <c r="E212" i="9"/>
  <c r="E214" i="9"/>
  <c r="E216" i="9"/>
  <c r="E218" i="9"/>
  <c r="E220" i="9"/>
  <c r="E222" i="9"/>
  <c r="E224" i="9"/>
  <c r="E226" i="9"/>
  <c r="E228" i="9"/>
  <c r="E230" i="9"/>
  <c r="E232" i="9"/>
  <c r="E234" i="9"/>
  <c r="J206" i="9"/>
  <c r="H206" i="9"/>
  <c r="F206" i="9"/>
  <c r="D206" i="9"/>
  <c r="B206" i="9"/>
  <c r="J208" i="9"/>
  <c r="H208" i="9"/>
  <c r="F208" i="9"/>
  <c r="D208" i="9"/>
  <c r="B208" i="9"/>
  <c r="J210" i="9"/>
  <c r="H210" i="9"/>
  <c r="F210" i="9"/>
  <c r="D210" i="9"/>
  <c r="B210" i="9"/>
  <c r="J212" i="9"/>
  <c r="H212" i="9"/>
  <c r="F212" i="9"/>
  <c r="D212" i="9"/>
  <c r="B212" i="9"/>
  <c r="J214" i="9"/>
  <c r="H214" i="9"/>
  <c r="F214" i="9"/>
  <c r="D214" i="9"/>
  <c r="B214" i="9"/>
  <c r="J216" i="9"/>
  <c r="H216" i="9"/>
  <c r="F216" i="9"/>
  <c r="D216" i="9"/>
  <c r="B216" i="9"/>
  <c r="J218" i="9"/>
  <c r="H218" i="9"/>
  <c r="F218" i="9"/>
  <c r="D218" i="9"/>
  <c r="B218" i="9"/>
  <c r="J220" i="9"/>
  <c r="H220" i="9"/>
  <c r="F220" i="9"/>
  <c r="D220" i="9"/>
  <c r="B220" i="9"/>
  <c r="J222" i="9"/>
  <c r="H222" i="9"/>
  <c r="F222" i="9"/>
  <c r="D222" i="9"/>
  <c r="B222" i="9"/>
  <c r="J224" i="9"/>
  <c r="H224" i="9"/>
  <c r="F224" i="9"/>
  <c r="D224" i="9"/>
  <c r="B224" i="9"/>
  <c r="J226" i="9"/>
  <c r="H226" i="9"/>
  <c r="F226" i="9"/>
  <c r="D226" i="9"/>
  <c r="B226" i="9"/>
  <c r="J228" i="9"/>
  <c r="H228" i="9"/>
  <c r="F228" i="9"/>
  <c r="D228" i="9"/>
  <c r="B228" i="9"/>
  <c r="J230" i="9"/>
  <c r="H230" i="9"/>
  <c r="F230" i="9"/>
  <c r="D230" i="9"/>
  <c r="B230" i="9"/>
  <c r="J232" i="9"/>
  <c r="H232" i="9"/>
  <c r="F232" i="9"/>
  <c r="D232" i="9"/>
  <c r="B232" i="9"/>
  <c r="J234" i="9"/>
  <c r="H234" i="9"/>
  <c r="F234" i="9"/>
  <c r="D234" i="9"/>
  <c r="B234" i="9"/>
  <c r="G170" i="9"/>
  <c r="M170" i="9" s="1"/>
  <c r="G172" i="9"/>
  <c r="M172" i="9" s="1"/>
  <c r="I172" i="9"/>
  <c r="E174" i="9"/>
  <c r="E176" i="9"/>
  <c r="G176" i="9"/>
  <c r="M176" i="9" s="1"/>
  <c r="I176" i="9"/>
  <c r="E178" i="9"/>
  <c r="G178" i="9"/>
  <c r="M178" i="9" s="1"/>
  <c r="I178" i="9"/>
  <c r="E180" i="9"/>
  <c r="G180" i="9"/>
  <c r="M180" i="9" s="1"/>
  <c r="I180" i="9"/>
  <c r="E182" i="9"/>
  <c r="G182" i="9"/>
  <c r="M182" i="9" s="1"/>
  <c r="I182" i="9"/>
  <c r="E184" i="9"/>
  <c r="G184" i="9"/>
  <c r="M184" i="9" s="1"/>
  <c r="I184" i="9"/>
  <c r="E186" i="9"/>
  <c r="G186" i="9"/>
  <c r="M186" i="9" s="1"/>
  <c r="I186" i="9"/>
  <c r="E188" i="9"/>
  <c r="G188" i="9"/>
  <c r="M188" i="9" s="1"/>
  <c r="I188" i="9"/>
  <c r="E190" i="9"/>
  <c r="G190" i="9"/>
  <c r="M190" i="9" s="1"/>
  <c r="I190" i="9"/>
  <c r="E192" i="9"/>
  <c r="G192" i="9"/>
  <c r="M192" i="9" s="1"/>
  <c r="I192" i="9"/>
  <c r="E194" i="9"/>
  <c r="G194" i="9"/>
  <c r="M194" i="9" s="1"/>
  <c r="I194" i="9"/>
  <c r="E196" i="9"/>
  <c r="G196" i="9"/>
  <c r="M196" i="9" s="1"/>
  <c r="I196" i="9"/>
  <c r="E198" i="9"/>
  <c r="G198" i="9"/>
  <c r="M198" i="9" s="1"/>
  <c r="I198" i="9"/>
  <c r="E200" i="9"/>
  <c r="G200" i="9"/>
  <c r="M200" i="9" s="1"/>
  <c r="I200" i="9"/>
  <c r="E202" i="9"/>
  <c r="G202" i="9"/>
  <c r="M202" i="9" s="1"/>
  <c r="I202" i="9"/>
  <c r="E204" i="9"/>
  <c r="G204" i="9"/>
  <c r="M204" i="9" s="1"/>
  <c r="I204" i="9"/>
  <c r="G206" i="9"/>
  <c r="M206" i="9" s="1"/>
  <c r="K206" i="9"/>
  <c r="G208" i="9"/>
  <c r="M208" i="9" s="1"/>
  <c r="K208" i="9"/>
  <c r="G210" i="9"/>
  <c r="M210" i="9" s="1"/>
  <c r="K210" i="9"/>
  <c r="G212" i="9"/>
  <c r="M212" i="9" s="1"/>
  <c r="K212" i="9"/>
  <c r="G214" i="9"/>
  <c r="M214" i="9" s="1"/>
  <c r="K214" i="9"/>
  <c r="G216" i="9"/>
  <c r="M216" i="9" s="1"/>
  <c r="K216" i="9"/>
  <c r="G218" i="9"/>
  <c r="M218" i="9" s="1"/>
  <c r="K218" i="9"/>
  <c r="G220" i="9"/>
  <c r="M220" i="9" s="1"/>
  <c r="K220" i="9"/>
  <c r="G222" i="9"/>
  <c r="M222" i="9" s="1"/>
  <c r="K222" i="9"/>
  <c r="G224" i="9"/>
  <c r="M224" i="9" s="1"/>
  <c r="K224" i="9"/>
  <c r="G226" i="9"/>
  <c r="M226" i="9" s="1"/>
  <c r="K226" i="9"/>
  <c r="G228" i="9"/>
  <c r="M228" i="9" s="1"/>
  <c r="K228" i="9"/>
  <c r="G230" i="9"/>
  <c r="M230" i="9" s="1"/>
  <c r="K230" i="9"/>
  <c r="G232" i="9"/>
  <c r="M232" i="9" s="1"/>
  <c r="K232" i="9"/>
  <c r="G234" i="9"/>
  <c r="M234" i="9" s="1"/>
  <c r="K234" i="9"/>
  <c r="J13" i="9"/>
  <c r="H13" i="9"/>
  <c r="F13" i="9"/>
  <c r="D13" i="9"/>
  <c r="B13" i="9"/>
  <c r="J18" i="9"/>
  <c r="H18" i="9"/>
  <c r="F18" i="9"/>
  <c r="D18" i="9"/>
  <c r="B18" i="9"/>
  <c r="J29" i="9"/>
  <c r="H29" i="9"/>
  <c r="F29" i="9"/>
  <c r="D29" i="9"/>
  <c r="B29" i="9"/>
  <c r="J9" i="9"/>
  <c r="H9" i="9"/>
  <c r="F9" i="9"/>
  <c r="D9" i="9"/>
  <c r="B9" i="9"/>
  <c r="J6" i="9"/>
  <c r="H6" i="9"/>
  <c r="F6" i="9"/>
  <c r="D6" i="9"/>
  <c r="B6" i="9"/>
  <c r="J33" i="9"/>
  <c r="H33" i="9"/>
  <c r="F33" i="9"/>
  <c r="D33" i="9"/>
  <c r="B33" i="9"/>
  <c r="J31" i="9"/>
  <c r="H31" i="9"/>
  <c r="F31" i="9"/>
  <c r="D31" i="9"/>
  <c r="B31" i="9"/>
  <c r="H8" i="9"/>
  <c r="F8" i="9"/>
  <c r="D8" i="9"/>
  <c r="B8" i="9"/>
  <c r="J27" i="9"/>
  <c r="H27" i="9"/>
  <c r="F27" i="9"/>
  <c r="D27" i="9"/>
  <c r="B27" i="9"/>
  <c r="J7" i="9"/>
  <c r="H7" i="9"/>
  <c r="F7" i="9"/>
  <c r="D7" i="9"/>
  <c r="B7" i="9"/>
  <c r="H4" i="9"/>
  <c r="F4" i="9"/>
  <c r="D4" i="9"/>
  <c r="B4" i="9"/>
  <c r="J16" i="9"/>
  <c r="H16" i="9"/>
  <c r="F16" i="9"/>
  <c r="D16" i="9"/>
  <c r="B16" i="9"/>
  <c r="J36" i="9"/>
  <c r="H36" i="9"/>
  <c r="F36" i="9"/>
  <c r="D36" i="9"/>
  <c r="B36" i="9"/>
  <c r="E236" i="9"/>
  <c r="G236" i="9"/>
  <c r="M236" i="9" s="1"/>
  <c r="I236" i="9"/>
  <c r="K236" i="9"/>
  <c r="E238" i="9"/>
  <c r="G238" i="9"/>
  <c r="M238" i="9" s="1"/>
  <c r="I238" i="9"/>
  <c r="K238" i="9"/>
  <c r="E5" i="9"/>
  <c r="G5" i="9"/>
  <c r="I5" i="9"/>
  <c r="K5" i="9"/>
  <c r="E30" i="9"/>
  <c r="G30" i="9"/>
  <c r="I30" i="9"/>
  <c r="K30" i="9"/>
  <c r="E26" i="9"/>
  <c r="G26" i="9"/>
  <c r="I26" i="9"/>
  <c r="K26" i="9"/>
  <c r="E21" i="9"/>
  <c r="G21" i="9"/>
  <c r="I21" i="9"/>
  <c r="K21" i="9"/>
  <c r="E19" i="9"/>
  <c r="G19" i="9"/>
  <c r="I19" i="9"/>
  <c r="K19" i="9"/>
  <c r="G13" i="9"/>
  <c r="K13" i="9"/>
  <c r="G18" i="9"/>
  <c r="K18" i="9"/>
  <c r="G29" i="9"/>
  <c r="G9" i="9"/>
  <c r="K9" i="9"/>
  <c r="G6" i="9"/>
  <c r="K6" i="9"/>
  <c r="G33" i="9"/>
  <c r="K33" i="9"/>
  <c r="G31" i="9"/>
  <c r="K31" i="9"/>
  <c r="G8" i="9"/>
  <c r="K8" i="9"/>
  <c r="G27" i="9"/>
  <c r="K27" i="9"/>
  <c r="G7" i="9"/>
  <c r="K7" i="9"/>
  <c r="G4" i="9"/>
  <c r="K4" i="9"/>
  <c r="G16" i="9"/>
  <c r="K16" i="9"/>
  <c r="G36" i="9"/>
  <c r="K36" i="9"/>
  <c r="E207" i="9"/>
  <c r="G207" i="9"/>
  <c r="M207" i="9" s="1"/>
  <c r="I207" i="9"/>
  <c r="E209" i="9"/>
  <c r="G209" i="9"/>
  <c r="M209" i="9" s="1"/>
  <c r="I209" i="9"/>
  <c r="E211" i="9"/>
  <c r="G211" i="9"/>
  <c r="M211" i="9" s="1"/>
  <c r="I211" i="9"/>
  <c r="E213" i="9"/>
  <c r="G213" i="9"/>
  <c r="M213" i="9" s="1"/>
  <c r="I213" i="9"/>
  <c r="E215" i="9"/>
  <c r="G215" i="9"/>
  <c r="M215" i="9" s="1"/>
  <c r="I215" i="9"/>
  <c r="E217" i="9"/>
  <c r="G217" i="9"/>
  <c r="M217" i="9" s="1"/>
  <c r="I217" i="9"/>
  <c r="E219" i="9"/>
  <c r="G219" i="9"/>
  <c r="M219" i="9" s="1"/>
  <c r="I219" i="9"/>
  <c r="E221" i="9"/>
  <c r="G221" i="9"/>
  <c r="M221" i="9" s="1"/>
  <c r="I221" i="9"/>
  <c r="E223" i="9"/>
  <c r="G223" i="9"/>
  <c r="M223" i="9" s="1"/>
  <c r="I223" i="9"/>
  <c r="E225" i="9"/>
  <c r="G225" i="9"/>
  <c r="M225" i="9" s="1"/>
  <c r="I225" i="9"/>
  <c r="E227" i="9"/>
  <c r="G227" i="9"/>
  <c r="M227" i="9" s="1"/>
  <c r="I227" i="9"/>
  <c r="E229" i="9"/>
  <c r="G229" i="9"/>
  <c r="M229" i="9" s="1"/>
  <c r="I229" i="9"/>
  <c r="E231" i="9"/>
  <c r="G231" i="9"/>
  <c r="M231" i="9" s="1"/>
  <c r="I231" i="9"/>
  <c r="E233" i="9"/>
  <c r="G233" i="9"/>
  <c r="M233" i="9" s="1"/>
  <c r="I233" i="9"/>
  <c r="E235" i="9"/>
  <c r="G235" i="9"/>
  <c r="M235" i="9" s="1"/>
  <c r="I235" i="9"/>
  <c r="B236" i="9"/>
  <c r="D236" i="9"/>
  <c r="F236" i="9"/>
  <c r="H236" i="9"/>
  <c r="E237" i="9"/>
  <c r="G237" i="9"/>
  <c r="M237" i="9" s="1"/>
  <c r="I237" i="9"/>
  <c r="B238" i="9"/>
  <c r="D238" i="9"/>
  <c r="F238" i="9"/>
  <c r="H238" i="9"/>
  <c r="E239" i="9"/>
  <c r="G239" i="9"/>
  <c r="M239" i="9" s="1"/>
  <c r="I239" i="9"/>
  <c r="B5" i="9"/>
  <c r="D5" i="9"/>
  <c r="F5" i="9"/>
  <c r="H5" i="9"/>
  <c r="E24" i="9"/>
  <c r="G24" i="9"/>
  <c r="I24" i="9"/>
  <c r="B30" i="9"/>
  <c r="D30" i="9"/>
  <c r="F30" i="9"/>
  <c r="H30" i="9"/>
  <c r="E34" i="9"/>
  <c r="G34" i="9"/>
  <c r="I34" i="9"/>
  <c r="B26" i="9"/>
  <c r="D26" i="9"/>
  <c r="F26" i="9"/>
  <c r="H26" i="9"/>
  <c r="E28" i="9"/>
  <c r="G28" i="9"/>
  <c r="I28" i="9"/>
  <c r="B21" i="9"/>
  <c r="D21" i="9"/>
  <c r="F21" i="9"/>
  <c r="H21" i="9"/>
  <c r="E15" i="9"/>
  <c r="G15" i="9"/>
  <c r="I15" i="9"/>
  <c r="B19" i="9"/>
  <c r="D19" i="9"/>
  <c r="F19" i="9"/>
  <c r="H19" i="9"/>
  <c r="E13" i="9"/>
  <c r="I13" i="9"/>
  <c r="E18" i="9"/>
  <c r="I18" i="9"/>
  <c r="E29" i="9"/>
  <c r="I29" i="9"/>
  <c r="E9" i="9"/>
  <c r="I9" i="9"/>
  <c r="E6" i="9"/>
  <c r="I6" i="9"/>
  <c r="E33" i="9"/>
  <c r="I33" i="9"/>
  <c r="E31" i="9"/>
  <c r="I31" i="9"/>
  <c r="E8" i="9"/>
  <c r="I8" i="9"/>
  <c r="E27" i="9"/>
  <c r="I27" i="9"/>
  <c r="E7" i="9"/>
  <c r="I7" i="9"/>
  <c r="E4" i="9"/>
  <c r="I4" i="9"/>
  <c r="E16" i="9"/>
  <c r="I16" i="9"/>
  <c r="E36" i="9"/>
  <c r="I36" i="9"/>
  <c r="E11" i="9"/>
  <c r="G11" i="9"/>
  <c r="I11" i="9"/>
  <c r="E32" i="9"/>
  <c r="G32" i="9"/>
  <c r="I32" i="9"/>
  <c r="E14" i="9"/>
  <c r="G14" i="9"/>
  <c r="I14" i="9"/>
  <c r="E10" i="9"/>
  <c r="G10" i="9"/>
  <c r="I10" i="9"/>
  <c r="E35" i="9"/>
  <c r="G35" i="9"/>
  <c r="I35" i="9"/>
  <c r="E20" i="9"/>
  <c r="G20" i="9"/>
  <c r="I20" i="9"/>
  <c r="E22" i="9"/>
  <c r="G22" i="9"/>
  <c r="I22" i="9"/>
  <c r="E23" i="9"/>
  <c r="G23" i="9"/>
  <c r="I23" i="9"/>
  <c r="E17" i="9"/>
  <c r="G17" i="9"/>
  <c r="I17" i="9"/>
  <c r="E25" i="9"/>
  <c r="G25" i="9"/>
  <c r="I25" i="9"/>
  <c r="E12" i="9"/>
  <c r="G12" i="9"/>
  <c r="I12" i="9"/>
  <c r="B37" i="9"/>
  <c r="D37" i="9"/>
  <c r="F37" i="9"/>
  <c r="H37" i="9"/>
  <c r="E38" i="9"/>
  <c r="G38" i="9"/>
  <c r="I38" i="9"/>
  <c r="B39" i="9"/>
  <c r="D39" i="9"/>
  <c r="F39" i="9"/>
  <c r="H39" i="9"/>
  <c r="E240" i="9"/>
  <c r="G240" i="9"/>
  <c r="M240" i="9" s="1"/>
  <c r="I240" i="9"/>
  <c r="B241" i="9"/>
  <c r="D241" i="9"/>
  <c r="F241" i="9"/>
  <c r="H241" i="9"/>
  <c r="J241" i="9"/>
  <c r="E242" i="9"/>
  <c r="G242" i="9"/>
  <c r="M242" i="9" s="1"/>
  <c r="I242" i="9"/>
  <c r="B243" i="9"/>
  <c r="D243" i="9"/>
  <c r="F243" i="9"/>
  <c r="H243" i="9"/>
  <c r="J243" i="9"/>
  <c r="E244" i="9"/>
  <c r="G244" i="9"/>
  <c r="M244" i="9" s="1"/>
  <c r="I244" i="9"/>
  <c r="B245" i="9"/>
  <c r="D245" i="9"/>
  <c r="F245" i="9"/>
  <c r="H245" i="9"/>
  <c r="J245" i="9"/>
  <c r="E246" i="9"/>
  <c r="G246" i="9"/>
  <c r="M246" i="9" s="1"/>
  <c r="I246" i="9"/>
  <c r="B247" i="9"/>
  <c r="D247" i="9"/>
  <c r="F247" i="9"/>
  <c r="H247" i="9"/>
  <c r="J247" i="9"/>
  <c r="E248" i="9"/>
  <c r="G248" i="9"/>
  <c r="M248" i="9" s="1"/>
  <c r="I248" i="9"/>
  <c r="B249" i="9"/>
  <c r="D249" i="9"/>
  <c r="F249" i="9"/>
  <c r="H249" i="9"/>
  <c r="J249" i="9"/>
  <c r="E250" i="9"/>
  <c r="G250" i="9"/>
  <c r="M250" i="9" s="1"/>
  <c r="I250" i="9"/>
  <c r="B251" i="9"/>
  <c r="D251" i="9"/>
  <c r="F251" i="9"/>
  <c r="H251" i="9"/>
  <c r="J251" i="9"/>
  <c r="E252" i="9"/>
  <c r="G252" i="9"/>
  <c r="M252" i="9" s="1"/>
  <c r="I252" i="9"/>
  <c r="B253" i="9"/>
  <c r="D253" i="9"/>
  <c r="F253" i="9"/>
  <c r="H253" i="9"/>
  <c r="J253" i="9"/>
  <c r="E254" i="9"/>
  <c r="G254" i="9"/>
  <c r="M254" i="9" s="1"/>
  <c r="I254" i="9"/>
  <c r="B255" i="9"/>
  <c r="D255" i="9"/>
  <c r="F255" i="9"/>
  <c r="H255" i="9"/>
  <c r="J255" i="9"/>
  <c r="E256" i="9"/>
  <c r="G256" i="9"/>
  <c r="M256" i="9" s="1"/>
  <c r="I256" i="9"/>
  <c r="B257" i="9"/>
  <c r="D257" i="9"/>
  <c r="F257" i="9"/>
  <c r="H257" i="9"/>
  <c r="J257" i="9"/>
  <c r="E258" i="9"/>
  <c r="G258" i="9"/>
  <c r="M258" i="9" s="1"/>
  <c r="I258" i="9"/>
  <c r="B259" i="9"/>
  <c r="D259" i="9"/>
  <c r="F259" i="9"/>
  <c r="H259" i="9"/>
  <c r="J259" i="9"/>
  <c r="E260" i="9"/>
  <c r="G260" i="9"/>
  <c r="M260" i="9" s="1"/>
  <c r="I260" i="9"/>
  <c r="B261" i="9"/>
  <c r="D261" i="9"/>
  <c r="F261" i="9"/>
  <c r="H261" i="9"/>
  <c r="J261" i="9"/>
  <c r="E37" i="9"/>
  <c r="G37" i="9"/>
  <c r="I37" i="9"/>
  <c r="E39" i="9"/>
  <c r="G39" i="9"/>
  <c r="I39" i="9"/>
  <c r="E241" i="9"/>
  <c r="G241" i="9"/>
  <c r="M241" i="9" s="1"/>
  <c r="I241" i="9"/>
  <c r="E243" i="9"/>
  <c r="G243" i="9"/>
  <c r="M243" i="9" s="1"/>
  <c r="I243" i="9"/>
  <c r="E245" i="9"/>
  <c r="G245" i="9"/>
  <c r="M245" i="9" s="1"/>
  <c r="I245" i="9"/>
  <c r="E247" i="9"/>
  <c r="G247" i="9"/>
  <c r="M247" i="9" s="1"/>
  <c r="I247" i="9"/>
  <c r="E249" i="9"/>
  <c r="G249" i="9"/>
  <c r="M249" i="9" s="1"/>
  <c r="I249" i="9"/>
  <c r="E251" i="9"/>
  <c r="G251" i="9"/>
  <c r="M251" i="9" s="1"/>
  <c r="I251" i="9"/>
  <c r="E253" i="9"/>
  <c r="G253" i="9"/>
  <c r="M253" i="9" s="1"/>
  <c r="I253" i="9"/>
  <c r="E255" i="9"/>
  <c r="G255" i="9"/>
  <c r="M255" i="9" s="1"/>
  <c r="I255" i="9"/>
  <c r="E257" i="9"/>
  <c r="G257" i="9"/>
  <c r="M257" i="9" s="1"/>
  <c r="I257" i="9"/>
  <c r="E259" i="9"/>
  <c r="G259" i="9"/>
  <c r="M259" i="9" s="1"/>
  <c r="I259" i="9"/>
  <c r="E261" i="9"/>
  <c r="G261" i="9"/>
  <c r="M261" i="9" s="1"/>
  <c r="I261" i="9"/>
  <c r="B103" i="9"/>
  <c r="D103" i="9"/>
  <c r="B115" i="9"/>
  <c r="D115" i="9"/>
  <c r="B284" i="9"/>
  <c r="D284" i="9"/>
  <c r="B292" i="9"/>
  <c r="D292" i="9"/>
  <c r="B71" i="9"/>
  <c r="D71" i="9"/>
  <c r="B83" i="9"/>
  <c r="D83" i="9"/>
  <c r="B276" i="9"/>
  <c r="D276" i="9"/>
  <c r="B47" i="9"/>
  <c r="D47" i="9"/>
  <c r="B55" i="9"/>
  <c r="D55" i="9"/>
  <c r="B67" i="9"/>
  <c r="D67" i="9"/>
  <c r="B87" i="9"/>
  <c r="D87" i="9"/>
  <c r="B99" i="9"/>
  <c r="D99" i="9"/>
  <c r="B119" i="9"/>
  <c r="D119" i="9"/>
  <c r="B127" i="9"/>
  <c r="D127" i="9"/>
  <c r="B135" i="9"/>
  <c r="D135" i="9"/>
  <c r="B143" i="9"/>
  <c r="D143" i="9"/>
  <c r="B151" i="9"/>
  <c r="D151" i="9"/>
  <c r="B159" i="9"/>
  <c r="D159" i="9"/>
  <c r="B167" i="9"/>
  <c r="D167" i="9"/>
  <c r="B264" i="9"/>
  <c r="D264" i="9"/>
  <c r="E271" i="9"/>
  <c r="B303" i="9"/>
  <c r="D303" i="9"/>
  <c r="B311" i="9"/>
  <c r="D311" i="9"/>
  <c r="B319" i="9"/>
  <c r="D319" i="9"/>
  <c r="B327" i="9"/>
  <c r="D327" i="9"/>
  <c r="B335" i="9"/>
  <c r="D335" i="9"/>
  <c r="B343" i="9"/>
  <c r="D343" i="9"/>
  <c r="H51" i="9"/>
  <c r="H59" i="9"/>
  <c r="H75" i="9"/>
  <c r="H95" i="9"/>
  <c r="H107" i="9"/>
  <c r="H111" i="9"/>
  <c r="H123" i="9"/>
  <c r="H131" i="9"/>
  <c r="H139" i="9"/>
  <c r="H147" i="9"/>
  <c r="H155" i="9"/>
  <c r="H163" i="9"/>
  <c r="H268" i="9"/>
  <c r="H272" i="9"/>
  <c r="H280" i="9"/>
  <c r="H288" i="9"/>
  <c r="H296" i="9"/>
  <c r="H299" i="9"/>
  <c r="H307" i="9"/>
  <c r="H315" i="9"/>
  <c r="H323" i="9"/>
  <c r="H331" i="9"/>
  <c r="H339" i="9"/>
  <c r="H347" i="9"/>
  <c r="H43" i="9"/>
  <c r="H63" i="9"/>
  <c r="H79" i="9"/>
  <c r="H91" i="9"/>
  <c r="B43" i="9"/>
  <c r="D43" i="9"/>
  <c r="H47" i="9"/>
  <c r="B51" i="9"/>
  <c r="D51" i="9"/>
  <c r="H55" i="9"/>
  <c r="B59" i="9"/>
  <c r="D59" i="9"/>
  <c r="B63" i="9"/>
  <c r="D63" i="9"/>
  <c r="H67" i="9"/>
  <c r="H71" i="9"/>
  <c r="B75" i="9"/>
  <c r="D75" i="9"/>
  <c r="B79" i="9"/>
  <c r="D79" i="9"/>
  <c r="H83" i="9"/>
  <c r="H87" i="9"/>
  <c r="B91" i="9"/>
  <c r="D91" i="9"/>
  <c r="B95" i="9"/>
  <c r="D95" i="9"/>
  <c r="H99" i="9"/>
  <c r="H103" i="9"/>
  <c r="B107" i="9"/>
  <c r="D107" i="9"/>
  <c r="B111" i="9"/>
  <c r="D111" i="9"/>
  <c r="H115" i="9"/>
  <c r="H119" i="9"/>
  <c r="B123" i="9"/>
  <c r="D123" i="9"/>
  <c r="H127" i="9"/>
  <c r="B131" i="9"/>
  <c r="D131" i="9"/>
  <c r="H135" i="9"/>
  <c r="B139" i="9"/>
  <c r="D139" i="9"/>
  <c r="B147" i="9"/>
  <c r="B155" i="9"/>
  <c r="B163" i="9"/>
  <c r="H167" i="9"/>
  <c r="H264" i="9"/>
  <c r="B268" i="9"/>
  <c r="D268" i="9"/>
  <c r="B272" i="9"/>
  <c r="D272" i="9"/>
  <c r="H276" i="9"/>
  <c r="B280" i="9"/>
  <c r="D280" i="9"/>
  <c r="H284" i="9"/>
  <c r="B288" i="9"/>
  <c r="D288" i="9"/>
  <c r="H292" i="9"/>
  <c r="B296" i="9"/>
  <c r="D296" i="9"/>
  <c r="B299" i="9"/>
  <c r="D299" i="9"/>
  <c r="H303" i="9"/>
  <c r="B307" i="9"/>
  <c r="D307" i="9"/>
  <c r="H311" i="9"/>
  <c r="B315" i="9"/>
  <c r="D315" i="9"/>
  <c r="H319" i="9"/>
  <c r="B323" i="9"/>
  <c r="D323" i="9"/>
  <c r="H327" i="9"/>
  <c r="B331" i="9"/>
  <c r="D331" i="9"/>
  <c r="H335" i="9"/>
  <c r="B339" i="9"/>
  <c r="D339" i="9"/>
  <c r="H343" i="9"/>
  <c r="B347" i="9"/>
  <c r="D347" i="9"/>
  <c r="B192" i="11"/>
  <c r="B80" i="11"/>
  <c r="B15" i="11"/>
  <c r="B273" i="11"/>
  <c r="B163" i="11"/>
  <c r="B55" i="11"/>
  <c r="K61" i="9"/>
  <c r="H61" i="9"/>
  <c r="D61" i="9"/>
  <c r="B61" i="9"/>
  <c r="K69" i="9"/>
  <c r="H69" i="9"/>
  <c r="D69" i="9"/>
  <c r="B69" i="9"/>
  <c r="K77" i="9"/>
  <c r="H77" i="9"/>
  <c r="D77" i="9"/>
  <c r="B77" i="9"/>
  <c r="K85" i="9"/>
  <c r="H85" i="9"/>
  <c r="D85" i="9"/>
  <c r="B85" i="9"/>
  <c r="K93" i="9"/>
  <c r="H93" i="9"/>
  <c r="D93" i="9"/>
  <c r="B93" i="9"/>
  <c r="K101" i="9"/>
  <c r="H101" i="9"/>
  <c r="D101" i="9"/>
  <c r="B101" i="9"/>
  <c r="K109" i="9"/>
  <c r="H109" i="9"/>
  <c r="D109" i="9"/>
  <c r="B109" i="9"/>
  <c r="K117" i="9"/>
  <c r="H117" i="9"/>
  <c r="D117" i="9"/>
  <c r="B117" i="9"/>
  <c r="B41" i="9"/>
  <c r="D41" i="9"/>
  <c r="H41" i="9"/>
  <c r="F43" i="9"/>
  <c r="J43" i="9"/>
  <c r="B45" i="9"/>
  <c r="D45" i="9"/>
  <c r="H45" i="9"/>
  <c r="F47" i="9"/>
  <c r="J47" i="9"/>
  <c r="B49" i="9"/>
  <c r="D49" i="9"/>
  <c r="H49" i="9"/>
  <c r="F51" i="9"/>
  <c r="J51" i="9"/>
  <c r="B53" i="9"/>
  <c r="D53" i="9"/>
  <c r="H53" i="9"/>
  <c r="F55" i="9"/>
  <c r="J55" i="9"/>
  <c r="B57" i="9"/>
  <c r="D57" i="9"/>
  <c r="H57" i="9"/>
  <c r="F59" i="9"/>
  <c r="J59" i="9"/>
  <c r="J61" i="9"/>
  <c r="J69" i="9"/>
  <c r="J77" i="9"/>
  <c r="J85" i="9"/>
  <c r="J93" i="9"/>
  <c r="J101" i="9"/>
  <c r="J109" i="9"/>
  <c r="J117" i="9"/>
  <c r="K65" i="9"/>
  <c r="H65" i="9"/>
  <c r="D65" i="9"/>
  <c r="B65" i="9"/>
  <c r="K73" i="9"/>
  <c r="H73" i="9"/>
  <c r="D73" i="9"/>
  <c r="B73" i="9"/>
  <c r="K81" i="9"/>
  <c r="H81" i="9"/>
  <c r="D81" i="9"/>
  <c r="B81" i="9"/>
  <c r="K89" i="9"/>
  <c r="H89" i="9"/>
  <c r="D89" i="9"/>
  <c r="B89" i="9"/>
  <c r="K97" i="9"/>
  <c r="H97" i="9"/>
  <c r="D97" i="9"/>
  <c r="B97" i="9"/>
  <c r="K105" i="9"/>
  <c r="H105" i="9"/>
  <c r="D105" i="9"/>
  <c r="B105" i="9"/>
  <c r="K113" i="9"/>
  <c r="H113" i="9"/>
  <c r="D113" i="9"/>
  <c r="B113" i="9"/>
  <c r="K121" i="9"/>
  <c r="H121" i="9"/>
  <c r="D121" i="9"/>
  <c r="B121" i="9"/>
  <c r="F41" i="9"/>
  <c r="J41" i="9"/>
  <c r="F45" i="9"/>
  <c r="J45" i="9"/>
  <c r="F49" i="9"/>
  <c r="J49" i="9"/>
  <c r="F53" i="9"/>
  <c r="J53" i="9"/>
  <c r="F57" i="9"/>
  <c r="J57" i="9"/>
  <c r="J65" i="9"/>
  <c r="J73" i="9"/>
  <c r="J81" i="9"/>
  <c r="J89" i="9"/>
  <c r="J97" i="9"/>
  <c r="J105" i="9"/>
  <c r="J113" i="9"/>
  <c r="J121" i="9"/>
  <c r="F125" i="9"/>
  <c r="J125" i="9"/>
  <c r="F129" i="9"/>
  <c r="J129" i="9"/>
  <c r="F133" i="9"/>
  <c r="J133" i="9"/>
  <c r="F137" i="9"/>
  <c r="J137" i="9"/>
  <c r="K141" i="9"/>
  <c r="F141" i="9"/>
  <c r="K145" i="9"/>
  <c r="F145" i="9"/>
  <c r="K149" i="9"/>
  <c r="F149" i="9"/>
  <c r="K153" i="9"/>
  <c r="F153" i="9"/>
  <c r="K157" i="9"/>
  <c r="F157" i="9"/>
  <c r="K161" i="9"/>
  <c r="F161" i="9"/>
  <c r="F165" i="9"/>
  <c r="J165" i="9"/>
  <c r="F169" i="9"/>
  <c r="J169" i="9"/>
  <c r="F63" i="9"/>
  <c r="J63" i="9"/>
  <c r="F67" i="9"/>
  <c r="J67" i="9"/>
  <c r="F71" i="9"/>
  <c r="J71" i="9"/>
  <c r="F75" i="9"/>
  <c r="J75" i="9"/>
  <c r="F79" i="9"/>
  <c r="J79" i="9"/>
  <c r="F83" i="9"/>
  <c r="J83" i="9"/>
  <c r="F87" i="9"/>
  <c r="J87" i="9"/>
  <c r="F91" i="9"/>
  <c r="J91" i="9"/>
  <c r="F95" i="9"/>
  <c r="J95" i="9"/>
  <c r="F99" i="9"/>
  <c r="J99" i="9"/>
  <c r="F103" i="9"/>
  <c r="J103" i="9"/>
  <c r="F107" i="9"/>
  <c r="J107" i="9"/>
  <c r="F111" i="9"/>
  <c r="J111" i="9"/>
  <c r="F115" i="9"/>
  <c r="J115" i="9"/>
  <c r="F119" i="9"/>
  <c r="J119" i="9"/>
  <c r="F123" i="9"/>
  <c r="J123" i="9"/>
  <c r="B125" i="9"/>
  <c r="D125" i="9"/>
  <c r="H125" i="9"/>
  <c r="F127" i="9"/>
  <c r="J127" i="9"/>
  <c r="B129" i="9"/>
  <c r="D129" i="9"/>
  <c r="H129" i="9"/>
  <c r="F131" i="9"/>
  <c r="J131" i="9"/>
  <c r="B133" i="9"/>
  <c r="D133" i="9"/>
  <c r="H133" i="9"/>
  <c r="F135" i="9"/>
  <c r="J135" i="9"/>
  <c r="B137" i="9"/>
  <c r="D137" i="9"/>
  <c r="H137" i="9"/>
  <c r="F139" i="9"/>
  <c r="J139" i="9"/>
  <c r="B141" i="9"/>
  <c r="D141" i="9"/>
  <c r="H141" i="9"/>
  <c r="K143" i="9"/>
  <c r="F143" i="9"/>
  <c r="B145" i="9"/>
  <c r="D145" i="9"/>
  <c r="H145" i="9"/>
  <c r="K147" i="9"/>
  <c r="F147" i="9"/>
  <c r="B149" i="9"/>
  <c r="D149" i="9"/>
  <c r="H149" i="9"/>
  <c r="K151" i="9"/>
  <c r="F151" i="9"/>
  <c r="B153" i="9"/>
  <c r="D153" i="9"/>
  <c r="H153" i="9"/>
  <c r="K155" i="9"/>
  <c r="F155" i="9"/>
  <c r="B157" i="9"/>
  <c r="D157" i="9"/>
  <c r="H157" i="9"/>
  <c r="K159" i="9"/>
  <c r="F159" i="9"/>
  <c r="B161" i="9"/>
  <c r="D161" i="9"/>
  <c r="H161" i="9"/>
  <c r="K163" i="9"/>
  <c r="F163" i="9"/>
  <c r="B165" i="9"/>
  <c r="D165" i="9"/>
  <c r="H165" i="9"/>
  <c r="F167" i="9"/>
  <c r="J167" i="9"/>
  <c r="B169" i="9"/>
  <c r="D169" i="9"/>
  <c r="H169" i="9"/>
  <c r="B262" i="9"/>
  <c r="D262" i="9"/>
  <c r="H262" i="9"/>
  <c r="F264" i="9"/>
  <c r="J264" i="9"/>
  <c r="B266" i="9"/>
  <c r="D266" i="9"/>
  <c r="H266" i="9"/>
  <c r="F268" i="9"/>
  <c r="J268" i="9"/>
  <c r="B270" i="9"/>
  <c r="D270" i="9"/>
  <c r="H270" i="9"/>
  <c r="F272" i="9"/>
  <c r="J272" i="9"/>
  <c r="B274" i="9"/>
  <c r="D274" i="9"/>
  <c r="H274" i="9"/>
  <c r="F276" i="9"/>
  <c r="J276" i="9"/>
  <c r="B278" i="9"/>
  <c r="D278" i="9"/>
  <c r="H278" i="9"/>
  <c r="F280" i="9"/>
  <c r="J280" i="9"/>
  <c r="B282" i="9"/>
  <c r="D282" i="9"/>
  <c r="H282" i="9"/>
  <c r="F284" i="9"/>
  <c r="J284" i="9"/>
  <c r="B286" i="9"/>
  <c r="D286" i="9"/>
  <c r="H286" i="9"/>
  <c r="F288" i="9"/>
  <c r="J288" i="9"/>
  <c r="B290" i="9"/>
  <c r="D290" i="9"/>
  <c r="H290" i="9"/>
  <c r="F292" i="9"/>
  <c r="J292" i="9"/>
  <c r="B294" i="9"/>
  <c r="D294" i="9"/>
  <c r="H294" i="9"/>
  <c r="F296" i="9"/>
  <c r="J296" i="9"/>
  <c r="F299" i="9"/>
  <c r="J299" i="9"/>
  <c r="B301" i="9"/>
  <c r="D301" i="9"/>
  <c r="H301" i="9"/>
  <c r="F303" i="9"/>
  <c r="J303" i="9"/>
  <c r="B305" i="9"/>
  <c r="D305" i="9"/>
  <c r="H305" i="9"/>
  <c r="F307" i="9"/>
  <c r="J307" i="9"/>
  <c r="B309" i="9"/>
  <c r="D309" i="9"/>
  <c r="H309" i="9"/>
  <c r="F311" i="9"/>
  <c r="J311" i="9"/>
  <c r="B313" i="9"/>
  <c r="D313" i="9"/>
  <c r="H313" i="9"/>
  <c r="F315" i="9"/>
  <c r="J315" i="9"/>
  <c r="B317" i="9"/>
  <c r="D317" i="9"/>
  <c r="H317" i="9"/>
  <c r="F319" i="9"/>
  <c r="J319" i="9"/>
  <c r="B321" i="9"/>
  <c r="D321" i="9"/>
  <c r="H321" i="9"/>
  <c r="F323" i="9"/>
  <c r="J323" i="9"/>
  <c r="B325" i="9"/>
  <c r="D325" i="9"/>
  <c r="H325" i="9"/>
  <c r="F327" i="9"/>
  <c r="J327" i="9"/>
  <c r="B329" i="9"/>
  <c r="D329" i="9"/>
  <c r="H329" i="9"/>
  <c r="F331" i="9"/>
  <c r="J331" i="9"/>
  <c r="B333" i="9"/>
  <c r="D333" i="9"/>
  <c r="H333" i="9"/>
  <c r="F335" i="9"/>
  <c r="J335" i="9"/>
  <c r="B337" i="9"/>
  <c r="D337" i="9"/>
  <c r="H337" i="9"/>
  <c r="F339" i="9"/>
  <c r="J339" i="9"/>
  <c r="B341" i="9"/>
  <c r="D341" i="9"/>
  <c r="H341" i="9"/>
  <c r="F343" i="9"/>
  <c r="J343" i="9"/>
  <c r="B345" i="9"/>
  <c r="D345" i="9"/>
  <c r="H345" i="9"/>
  <c r="F347" i="9"/>
  <c r="J347" i="9"/>
  <c r="K50" i="11"/>
  <c r="K135" i="11"/>
  <c r="K63" i="11"/>
  <c r="K309" i="11"/>
  <c r="K299" i="11"/>
  <c r="K236" i="11"/>
  <c r="K145" i="11"/>
  <c r="K305" i="11"/>
  <c r="K223" i="11"/>
  <c r="K208" i="11"/>
  <c r="K247" i="11"/>
  <c r="K287" i="11"/>
  <c r="K279" i="11"/>
  <c r="K192" i="11"/>
  <c r="K265" i="11"/>
  <c r="K281" i="11"/>
  <c r="K249" i="11"/>
  <c r="K129" i="11"/>
  <c r="K80" i="11"/>
  <c r="K51" i="11"/>
  <c r="K88" i="11"/>
  <c r="K138" i="11"/>
  <c r="K53" i="11"/>
  <c r="K15" i="11"/>
  <c r="K291" i="11"/>
  <c r="K194" i="11"/>
  <c r="K121" i="11"/>
  <c r="K151" i="11"/>
  <c r="K273" i="11"/>
  <c r="K52" i="11"/>
  <c r="K257" i="11"/>
  <c r="K122" i="11"/>
  <c r="K179" i="11"/>
  <c r="K163" i="11"/>
  <c r="K239" i="11"/>
  <c r="K48" i="11"/>
  <c r="K251" i="11"/>
  <c r="K276" i="11"/>
  <c r="K55" i="11"/>
  <c r="K30" i="11"/>
  <c r="F262" i="9"/>
  <c r="J262" i="9"/>
  <c r="F266" i="9"/>
  <c r="J266" i="9"/>
  <c r="F270" i="9"/>
  <c r="J270" i="9"/>
  <c r="F274" i="9"/>
  <c r="J274" i="9"/>
  <c r="F278" i="9"/>
  <c r="J278" i="9"/>
  <c r="F282" i="9"/>
  <c r="J282" i="9"/>
  <c r="F286" i="9"/>
  <c r="J286" i="9"/>
  <c r="F290" i="9"/>
  <c r="J290" i="9"/>
  <c r="F294" i="9"/>
  <c r="J294" i="9"/>
  <c r="F301" i="9"/>
  <c r="J301" i="9"/>
  <c r="F305" i="9"/>
  <c r="J305" i="9"/>
  <c r="F309" i="9"/>
  <c r="J309" i="9"/>
  <c r="F313" i="9"/>
  <c r="J313" i="9"/>
  <c r="F317" i="9"/>
  <c r="J317" i="9"/>
  <c r="F321" i="9"/>
  <c r="J321" i="9"/>
  <c r="F325" i="9"/>
  <c r="J325" i="9"/>
  <c r="F329" i="9"/>
  <c r="J329" i="9"/>
  <c r="F333" i="9"/>
  <c r="J333" i="9"/>
  <c r="F337" i="9"/>
  <c r="J337" i="9"/>
  <c r="F341" i="9"/>
  <c r="J341" i="9"/>
  <c r="F345" i="9"/>
  <c r="J345" i="9"/>
  <c r="K104" i="11"/>
  <c r="K211" i="11"/>
  <c r="K254" i="11"/>
  <c r="K10" i="11"/>
  <c r="K62" i="11"/>
  <c r="K285" i="11"/>
  <c r="K267" i="11"/>
  <c r="K307" i="11"/>
  <c r="K294" i="11"/>
  <c r="K220" i="11"/>
  <c r="K96" i="11"/>
  <c r="K147" i="11"/>
  <c r="K19" i="11"/>
  <c r="K226" i="11"/>
  <c r="K262" i="11"/>
  <c r="K175" i="11"/>
  <c r="K311" i="11"/>
  <c r="K189" i="11"/>
  <c r="K28" i="11"/>
  <c r="K58" i="11"/>
  <c r="K86" i="11"/>
  <c r="K227" i="11"/>
  <c r="K313" i="11"/>
  <c r="K204" i="11"/>
  <c r="K103" i="11"/>
  <c r="K283" i="11"/>
  <c r="K199" i="11"/>
  <c r="K130" i="11"/>
  <c r="K243" i="11"/>
  <c r="K47" i="11"/>
  <c r="K60" i="11"/>
  <c r="K142" i="11"/>
  <c r="K213" i="11"/>
  <c r="K116" i="11"/>
  <c r="K156" i="11"/>
  <c r="K169" i="11"/>
  <c r="K38" i="11"/>
  <c r="K77" i="11"/>
  <c r="K75" i="11"/>
  <c r="K74" i="11"/>
  <c r="K132" i="11"/>
  <c r="K27" i="11"/>
  <c r="B10" i="11"/>
  <c r="D10" i="11"/>
  <c r="B307" i="11"/>
  <c r="D307" i="11"/>
  <c r="B147" i="11"/>
  <c r="D147" i="11"/>
  <c r="B175" i="11"/>
  <c r="D175" i="11"/>
  <c r="B58" i="11"/>
  <c r="D58" i="11"/>
  <c r="B204" i="11"/>
  <c r="D204" i="11"/>
  <c r="B319" i="11"/>
  <c r="D319" i="11"/>
  <c r="B327" i="11"/>
  <c r="D327" i="11"/>
  <c r="B335" i="11"/>
  <c r="D335" i="11"/>
  <c r="B339" i="11"/>
  <c r="D339" i="11"/>
  <c r="B343" i="11"/>
  <c r="D343" i="11"/>
  <c r="B347" i="11"/>
  <c r="D347" i="11"/>
  <c r="H254" i="11"/>
  <c r="H285" i="11"/>
  <c r="B254" i="11"/>
  <c r="D254" i="11"/>
  <c r="H10" i="11"/>
  <c r="B285" i="11"/>
  <c r="D285" i="11"/>
  <c r="H307" i="11"/>
  <c r="B220" i="11"/>
  <c r="D220" i="11"/>
  <c r="H147" i="11"/>
  <c r="B226" i="11"/>
  <c r="D226" i="11"/>
  <c r="H175" i="11"/>
  <c r="B189" i="11"/>
  <c r="D189" i="11"/>
  <c r="H58" i="11"/>
  <c r="B227" i="11"/>
  <c r="D227" i="11"/>
  <c r="H204" i="11"/>
  <c r="B283" i="11"/>
  <c r="D283" i="11"/>
  <c r="H192" i="11"/>
  <c r="B243" i="11"/>
  <c r="D243" i="11"/>
  <c r="H80" i="11"/>
  <c r="B142" i="11"/>
  <c r="D142" i="11"/>
  <c r="H15" i="11"/>
  <c r="B156" i="11"/>
  <c r="D156" i="11"/>
  <c r="H273" i="11"/>
  <c r="B77" i="11"/>
  <c r="D77" i="11"/>
  <c r="H163" i="11"/>
  <c r="B132" i="11"/>
  <c r="D132" i="11"/>
  <c r="H55" i="11"/>
  <c r="B100" i="11"/>
  <c r="D100" i="11"/>
  <c r="H319" i="11"/>
  <c r="B323" i="11"/>
  <c r="D323" i="11"/>
  <c r="H327" i="11"/>
  <c r="B331" i="11"/>
  <c r="D331" i="11"/>
  <c r="H335" i="11"/>
  <c r="H343" i="11"/>
  <c r="H220" i="11"/>
  <c r="H226" i="11"/>
  <c r="H189" i="11"/>
  <c r="H227" i="11"/>
  <c r="H283" i="11"/>
  <c r="H243" i="11"/>
  <c r="H142" i="11"/>
  <c r="H156" i="11"/>
  <c r="H77" i="11"/>
  <c r="H132" i="11"/>
  <c r="H100" i="11"/>
  <c r="H323" i="11"/>
  <c r="H331" i="11"/>
  <c r="H339" i="11"/>
  <c r="H347" i="11"/>
  <c r="F267" i="11"/>
  <c r="F19" i="11"/>
  <c r="F311" i="11"/>
  <c r="F28" i="11"/>
  <c r="F313" i="11"/>
  <c r="B211" i="11"/>
  <c r="D211" i="11"/>
  <c r="H211" i="11"/>
  <c r="F254" i="11"/>
  <c r="B34" i="11"/>
  <c r="D34" i="11"/>
  <c r="H34" i="11"/>
  <c r="F10" i="11"/>
  <c r="B62" i="11"/>
  <c r="D62" i="11"/>
  <c r="H62" i="11"/>
  <c r="F285" i="11"/>
  <c r="B267" i="11"/>
  <c r="D267" i="11"/>
  <c r="H267" i="11"/>
  <c r="F307" i="11"/>
  <c r="B294" i="11"/>
  <c r="D294" i="11"/>
  <c r="H294" i="11"/>
  <c r="F220" i="11"/>
  <c r="B96" i="11"/>
  <c r="D96" i="11"/>
  <c r="H96" i="11"/>
  <c r="F147" i="11"/>
  <c r="B19" i="11"/>
  <c r="D19" i="11"/>
  <c r="H19" i="11"/>
  <c r="F226" i="11"/>
  <c r="B262" i="11"/>
  <c r="D262" i="11"/>
  <c r="H262" i="11"/>
  <c r="F175" i="11"/>
  <c r="B311" i="11"/>
  <c r="D311" i="11"/>
  <c r="H311" i="11"/>
  <c r="F189" i="11"/>
  <c r="B28" i="11"/>
  <c r="D28" i="11"/>
  <c r="H28" i="11"/>
  <c r="F58" i="11"/>
  <c r="B86" i="11"/>
  <c r="D86" i="11"/>
  <c r="H86" i="11"/>
  <c r="F227" i="11"/>
  <c r="B313" i="11"/>
  <c r="D313" i="11"/>
  <c r="H313" i="11"/>
  <c r="F204" i="11"/>
  <c r="B103" i="11"/>
  <c r="D103" i="11"/>
  <c r="H103" i="11"/>
  <c r="F283" i="11"/>
  <c r="B199" i="11"/>
  <c r="D199" i="11"/>
  <c r="H199" i="11"/>
  <c r="F192" i="11"/>
  <c r="B130" i="11"/>
  <c r="D130" i="11"/>
  <c r="H130" i="11"/>
  <c r="F243" i="11"/>
  <c r="B47" i="11"/>
  <c r="D47" i="11"/>
  <c r="H47" i="11"/>
  <c r="F80" i="11"/>
  <c r="B60" i="11"/>
  <c r="D60" i="11"/>
  <c r="H60" i="11"/>
  <c r="F142" i="11"/>
  <c r="B213" i="11"/>
  <c r="D213" i="11"/>
  <c r="H213" i="11"/>
  <c r="F15" i="11"/>
  <c r="B116" i="11"/>
  <c r="D116" i="11"/>
  <c r="H116" i="11"/>
  <c r="F156" i="11"/>
  <c r="B169" i="11"/>
  <c r="D169" i="11"/>
  <c r="H169" i="11"/>
  <c r="F273" i="11"/>
  <c r="B38" i="11"/>
  <c r="D38" i="11"/>
  <c r="H38" i="11"/>
  <c r="F77" i="11"/>
  <c r="B75" i="11"/>
  <c r="D75" i="11"/>
  <c r="H75" i="11"/>
  <c r="F163" i="11"/>
  <c r="B74" i="11"/>
  <c r="D74" i="11"/>
  <c r="H74" i="11"/>
  <c r="F132" i="11"/>
  <c r="B27" i="11"/>
  <c r="D27" i="11"/>
  <c r="H27" i="11"/>
  <c r="F55" i="11"/>
  <c r="B41" i="11"/>
  <c r="D41" i="11"/>
  <c r="H41" i="11"/>
  <c r="F100" i="11"/>
  <c r="B101" i="11"/>
  <c r="D101" i="11"/>
  <c r="H101" i="11"/>
  <c r="F211" i="11"/>
  <c r="F34" i="11"/>
  <c r="F62" i="11"/>
  <c r="F294" i="11"/>
  <c r="F96" i="11"/>
  <c r="F262" i="11"/>
  <c r="F86" i="11"/>
  <c r="F103" i="11"/>
  <c r="F199" i="11"/>
  <c r="F130" i="11"/>
  <c r="F47" i="11"/>
  <c r="F60" i="11"/>
  <c r="F213" i="11"/>
  <c r="F116" i="11"/>
  <c r="F169" i="11"/>
  <c r="F38" i="11"/>
  <c r="F75" i="11"/>
  <c r="F74" i="11"/>
  <c r="F27" i="11"/>
  <c r="F41" i="11"/>
  <c r="F101" i="11"/>
  <c r="F317" i="11"/>
  <c r="J317" i="11"/>
  <c r="F321" i="11"/>
  <c r="J321" i="11"/>
  <c r="F325" i="11"/>
  <c r="J325" i="11"/>
  <c r="F329" i="11"/>
  <c r="J329" i="11"/>
  <c r="F333" i="11"/>
  <c r="J333" i="11"/>
  <c r="F337" i="11"/>
  <c r="J337" i="11"/>
  <c r="F341" i="11"/>
  <c r="J341" i="11"/>
  <c r="F345" i="11"/>
  <c r="J345" i="11"/>
  <c r="B317" i="11"/>
  <c r="D317" i="11"/>
  <c r="H317" i="11"/>
  <c r="F319" i="11"/>
  <c r="J319" i="11"/>
  <c r="B321" i="11"/>
  <c r="D321" i="11"/>
  <c r="H321" i="11"/>
  <c r="F323" i="11"/>
  <c r="J323" i="11"/>
  <c r="B325" i="11"/>
  <c r="D325" i="11"/>
  <c r="H325" i="11"/>
  <c r="F327" i="11"/>
  <c r="J327" i="11"/>
  <c r="B329" i="11"/>
  <c r="D329" i="11"/>
  <c r="H329" i="11"/>
  <c r="F331" i="11"/>
  <c r="J331" i="11"/>
  <c r="B333" i="11"/>
  <c r="D333" i="11"/>
  <c r="H333" i="11"/>
  <c r="F335" i="11"/>
  <c r="J335" i="11"/>
  <c r="B337" i="11"/>
  <c r="D337" i="11"/>
  <c r="H337" i="11"/>
  <c r="F339" i="11"/>
  <c r="J339" i="11"/>
  <c r="B341" i="11"/>
  <c r="D341" i="11"/>
  <c r="H341" i="11"/>
  <c r="F343" i="11"/>
  <c r="J343" i="11"/>
  <c r="B345" i="11"/>
  <c r="D345" i="11"/>
  <c r="H345" i="11"/>
  <c r="F347" i="11"/>
  <c r="J347" i="11"/>
  <c r="F104" i="11"/>
  <c r="B104" i="11"/>
  <c r="D104" i="11"/>
  <c r="H104" i="11"/>
  <c r="G6" i="11"/>
  <c r="K6" i="11"/>
  <c r="E197" i="11"/>
  <c r="G197" i="11"/>
  <c r="I197" i="11"/>
  <c r="K197" i="11"/>
  <c r="E90" i="11"/>
  <c r="K90" i="11"/>
  <c r="E71" i="11"/>
  <c r="G71" i="11"/>
  <c r="I71" i="11"/>
  <c r="K71" i="11"/>
  <c r="K73" i="11"/>
  <c r="E159" i="11"/>
  <c r="G159" i="11"/>
  <c r="I159" i="11"/>
  <c r="K159" i="11"/>
  <c r="E154" i="11"/>
  <c r="G154" i="11"/>
  <c r="I154" i="11"/>
  <c r="K154" i="11"/>
  <c r="E49" i="11"/>
  <c r="G49" i="11"/>
  <c r="I49" i="11"/>
  <c r="K49" i="11"/>
  <c r="E39" i="11"/>
  <c r="G39" i="11"/>
  <c r="I39" i="11"/>
  <c r="K39" i="11"/>
  <c r="E186" i="11"/>
  <c r="G186" i="11"/>
  <c r="I186" i="11"/>
  <c r="K186" i="11"/>
  <c r="E106" i="11"/>
  <c r="G106" i="11"/>
  <c r="I106" i="11"/>
  <c r="K106" i="11"/>
  <c r="E261" i="11"/>
  <c r="I261" i="11"/>
  <c r="K261" i="11"/>
  <c r="K54" i="11"/>
  <c r="E82" i="11"/>
  <c r="G82" i="11"/>
  <c r="I82" i="11"/>
  <c r="K82" i="11"/>
  <c r="E270" i="11"/>
  <c r="G270" i="11"/>
  <c r="I270" i="11"/>
  <c r="K270" i="11"/>
  <c r="E238" i="11"/>
  <c r="G238" i="11"/>
  <c r="I238" i="11"/>
  <c r="K238" i="11"/>
  <c r="B6" i="11"/>
  <c r="D6" i="11"/>
  <c r="F6" i="11"/>
  <c r="H6" i="11"/>
  <c r="E104" i="11"/>
  <c r="G104" i="11"/>
  <c r="I104" i="11"/>
  <c r="B197" i="11"/>
  <c r="D197" i="11"/>
  <c r="F197" i="11"/>
  <c r="H197" i="11"/>
  <c r="E211" i="11"/>
  <c r="G211" i="11"/>
  <c r="I211" i="11"/>
  <c r="B90" i="11"/>
  <c r="D90" i="11"/>
  <c r="F90" i="11"/>
  <c r="H90" i="11"/>
  <c r="E254" i="11"/>
  <c r="G254" i="11"/>
  <c r="I254" i="11"/>
  <c r="B71" i="11"/>
  <c r="D71" i="11"/>
  <c r="F71" i="11"/>
  <c r="H71" i="11"/>
  <c r="E34" i="11"/>
  <c r="G34" i="11"/>
  <c r="I34" i="11"/>
  <c r="B73" i="11"/>
  <c r="D73" i="11"/>
  <c r="F73" i="11"/>
  <c r="H73" i="11"/>
  <c r="E10" i="11"/>
  <c r="G10" i="11"/>
  <c r="I10" i="11"/>
  <c r="B159" i="11"/>
  <c r="D159" i="11"/>
  <c r="F159" i="11"/>
  <c r="H159" i="11"/>
  <c r="E62" i="11"/>
  <c r="G62" i="11"/>
  <c r="I62" i="11"/>
  <c r="B50" i="11"/>
  <c r="D50" i="11"/>
  <c r="F50" i="11"/>
  <c r="H50" i="11"/>
  <c r="E285" i="11"/>
  <c r="G285" i="11"/>
  <c r="I285" i="11"/>
  <c r="B154" i="11"/>
  <c r="D154" i="11"/>
  <c r="F154" i="11"/>
  <c r="H154" i="11"/>
  <c r="E267" i="11"/>
  <c r="G267" i="11"/>
  <c r="I267" i="11"/>
  <c r="B49" i="11"/>
  <c r="D49" i="11"/>
  <c r="F49" i="11"/>
  <c r="H49" i="11"/>
  <c r="E307" i="11"/>
  <c r="G307" i="11"/>
  <c r="I307" i="11"/>
  <c r="B39" i="11"/>
  <c r="D39" i="11"/>
  <c r="F39" i="11"/>
  <c r="H39" i="11"/>
  <c r="E294" i="11"/>
  <c r="G294" i="11"/>
  <c r="I294" i="11"/>
  <c r="B135" i="11"/>
  <c r="D135" i="11"/>
  <c r="F135" i="11"/>
  <c r="H135" i="11"/>
  <c r="E220" i="11"/>
  <c r="G220" i="11"/>
  <c r="I220" i="11"/>
  <c r="B186" i="11"/>
  <c r="D186" i="11"/>
  <c r="F186" i="11"/>
  <c r="H186" i="11"/>
  <c r="E96" i="11"/>
  <c r="G96" i="11"/>
  <c r="I96" i="11"/>
  <c r="B63" i="11"/>
  <c r="D63" i="11"/>
  <c r="F63" i="11"/>
  <c r="H63" i="11"/>
  <c r="E147" i="11"/>
  <c r="G147" i="11"/>
  <c r="I147" i="11"/>
  <c r="B106" i="11"/>
  <c r="D106" i="11"/>
  <c r="F106" i="11"/>
  <c r="H106" i="11"/>
  <c r="E19" i="11"/>
  <c r="G19" i="11"/>
  <c r="I19" i="11"/>
  <c r="B309" i="11"/>
  <c r="D309" i="11"/>
  <c r="F309" i="11"/>
  <c r="H309" i="11"/>
  <c r="E226" i="11"/>
  <c r="G226" i="11"/>
  <c r="I226" i="11"/>
  <c r="B261" i="11"/>
  <c r="D261" i="11"/>
  <c r="F261" i="11"/>
  <c r="H261" i="11"/>
  <c r="E262" i="11"/>
  <c r="G262" i="11"/>
  <c r="I262" i="11"/>
  <c r="B299" i="11"/>
  <c r="D299" i="11"/>
  <c r="F299" i="11"/>
  <c r="H299" i="11"/>
  <c r="E175" i="11"/>
  <c r="G175" i="11"/>
  <c r="I175" i="11"/>
  <c r="B54" i="11"/>
  <c r="D54" i="11"/>
  <c r="F54" i="11"/>
  <c r="H54" i="11"/>
  <c r="E311" i="11"/>
  <c r="G311" i="11"/>
  <c r="I311" i="11"/>
  <c r="B82" i="11"/>
  <c r="D82" i="11"/>
  <c r="F82" i="11"/>
  <c r="H82" i="11"/>
  <c r="E189" i="11"/>
  <c r="G189" i="11"/>
  <c r="I189" i="11"/>
  <c r="B236" i="11"/>
  <c r="D236" i="11"/>
  <c r="F236" i="11"/>
  <c r="H236" i="11"/>
  <c r="E28" i="11"/>
  <c r="G28" i="11"/>
  <c r="I28" i="11"/>
  <c r="B270" i="11"/>
  <c r="D270" i="11"/>
  <c r="F270" i="11"/>
  <c r="H270" i="11"/>
  <c r="E58" i="11"/>
  <c r="G58" i="11"/>
  <c r="I58" i="11"/>
  <c r="B145" i="11"/>
  <c r="D145" i="11"/>
  <c r="F145" i="11"/>
  <c r="H145" i="11"/>
  <c r="E86" i="11"/>
  <c r="G86" i="11"/>
  <c r="I86" i="11"/>
  <c r="B238" i="11"/>
  <c r="D238" i="11"/>
  <c r="F238" i="11"/>
  <c r="H238" i="11"/>
  <c r="E227" i="11"/>
  <c r="G227" i="11"/>
  <c r="I227" i="11"/>
  <c r="B305" i="11"/>
  <c r="D305" i="11"/>
  <c r="F305" i="11"/>
  <c r="H305" i="11"/>
  <c r="E313" i="11"/>
  <c r="G313" i="11"/>
  <c r="I313" i="11"/>
  <c r="B223" i="11"/>
  <c r="D223" i="11"/>
  <c r="F223" i="11"/>
  <c r="H223" i="11"/>
  <c r="E204" i="11"/>
  <c r="G204" i="11"/>
  <c r="I204" i="11"/>
  <c r="B208" i="11"/>
  <c r="D208" i="11"/>
  <c r="F208" i="11"/>
  <c r="H208" i="11"/>
  <c r="E103" i="11"/>
  <c r="G103" i="11"/>
  <c r="I103" i="11"/>
  <c r="B247" i="11"/>
  <c r="D247" i="11"/>
  <c r="F247" i="11"/>
  <c r="H247" i="11"/>
  <c r="E283" i="11"/>
  <c r="G283" i="11"/>
  <c r="I283" i="11"/>
  <c r="B287" i="11"/>
  <c r="D287" i="11"/>
  <c r="F287" i="11"/>
  <c r="H287" i="11"/>
  <c r="E199" i="11"/>
  <c r="G199" i="11"/>
  <c r="I199" i="11"/>
  <c r="B279" i="11"/>
  <c r="D279" i="11"/>
  <c r="F279" i="11"/>
  <c r="H279" i="11"/>
  <c r="E192" i="11"/>
  <c r="G192" i="11"/>
  <c r="I192" i="11"/>
  <c r="B265" i="11"/>
  <c r="D265" i="11"/>
  <c r="F265" i="11"/>
  <c r="H265" i="11"/>
  <c r="E130" i="11"/>
  <c r="G130" i="11"/>
  <c r="I130" i="11"/>
  <c r="B281" i="11"/>
  <c r="D281" i="11"/>
  <c r="F281" i="11"/>
  <c r="H281" i="11"/>
  <c r="E243" i="11"/>
  <c r="G243" i="11"/>
  <c r="I243" i="11"/>
  <c r="B249" i="11"/>
  <c r="D249" i="11"/>
  <c r="F249" i="11"/>
  <c r="H249" i="11"/>
  <c r="E47" i="11"/>
  <c r="G47" i="11"/>
  <c r="I47" i="11"/>
  <c r="B129" i="11"/>
  <c r="D129" i="11"/>
  <c r="F129" i="11"/>
  <c r="H129" i="11"/>
  <c r="E80" i="11"/>
  <c r="G80" i="11"/>
  <c r="I80" i="11"/>
  <c r="B51" i="11"/>
  <c r="D51" i="11"/>
  <c r="F51" i="11"/>
  <c r="H51" i="11"/>
  <c r="E60" i="11"/>
  <c r="G60" i="11"/>
  <c r="I60" i="11"/>
  <c r="B88" i="11"/>
  <c r="D88" i="11"/>
  <c r="F88" i="11"/>
  <c r="H88" i="11"/>
  <c r="E142" i="11"/>
  <c r="G142" i="11"/>
  <c r="I142" i="11"/>
  <c r="B138" i="11"/>
  <c r="D138" i="11"/>
  <c r="F138" i="11"/>
  <c r="H138" i="11"/>
  <c r="E213" i="11"/>
  <c r="G213" i="11"/>
  <c r="I213" i="11"/>
  <c r="B53" i="11"/>
  <c r="D53" i="11"/>
  <c r="F53" i="11"/>
  <c r="H53" i="11"/>
  <c r="E15" i="11"/>
  <c r="G15" i="11"/>
  <c r="I15" i="11"/>
  <c r="B291" i="11"/>
  <c r="D291" i="11"/>
  <c r="F291" i="11"/>
  <c r="H291" i="11"/>
  <c r="E116" i="11"/>
  <c r="G116" i="11"/>
  <c r="I116" i="11"/>
  <c r="B194" i="11"/>
  <c r="D194" i="11"/>
  <c r="F194" i="11"/>
  <c r="H194" i="11"/>
  <c r="E156" i="11"/>
  <c r="G156" i="11"/>
  <c r="I156" i="11"/>
  <c r="B121" i="11"/>
  <c r="D121" i="11"/>
  <c r="F121" i="11"/>
  <c r="H121" i="11"/>
  <c r="E169" i="11"/>
  <c r="G169" i="11"/>
  <c r="I169" i="11"/>
  <c r="B151" i="11"/>
  <c r="D151" i="11"/>
  <c r="F151" i="11"/>
  <c r="H151" i="11"/>
  <c r="E273" i="11"/>
  <c r="G273" i="11"/>
  <c r="I273" i="11"/>
  <c r="B52" i="11"/>
  <c r="D52" i="11"/>
  <c r="F52" i="11"/>
  <c r="H52" i="11"/>
  <c r="E38" i="11"/>
  <c r="G38" i="11"/>
  <c r="I38" i="11"/>
  <c r="B257" i="11"/>
  <c r="D257" i="11"/>
  <c r="F257" i="11"/>
  <c r="H257" i="11"/>
  <c r="E77" i="11"/>
  <c r="G77" i="11"/>
  <c r="I77" i="11"/>
  <c r="B122" i="11"/>
  <c r="D122" i="11"/>
  <c r="F122" i="11"/>
  <c r="H122" i="11"/>
  <c r="E75" i="11"/>
  <c r="G75" i="11"/>
  <c r="I75" i="11"/>
  <c r="B179" i="11"/>
  <c r="D179" i="11"/>
  <c r="F179" i="11"/>
  <c r="H179" i="11"/>
  <c r="E163" i="11"/>
  <c r="G163" i="11"/>
  <c r="I163" i="11"/>
  <c r="B239" i="11"/>
  <c r="D239" i="11"/>
  <c r="F239" i="11"/>
  <c r="H239" i="11"/>
  <c r="E74" i="11"/>
  <c r="G74" i="11"/>
  <c r="I74" i="11"/>
  <c r="B48" i="11"/>
  <c r="D48" i="11"/>
  <c r="F48" i="11"/>
  <c r="H48" i="11"/>
  <c r="E132" i="11"/>
  <c r="G132" i="11"/>
  <c r="I132" i="11"/>
  <c r="B251" i="11"/>
  <c r="D251" i="11"/>
  <c r="F251" i="11"/>
  <c r="H251" i="11"/>
  <c r="E27" i="11"/>
  <c r="G27" i="11"/>
  <c r="I27" i="11"/>
  <c r="B276" i="11"/>
  <c r="D276" i="11"/>
  <c r="F276" i="11"/>
  <c r="H276" i="11"/>
  <c r="E55" i="11"/>
  <c r="G55" i="11"/>
  <c r="I55" i="11"/>
  <c r="B30" i="11"/>
  <c r="D30" i="11"/>
  <c r="F30" i="11"/>
  <c r="H30" i="11"/>
  <c r="E41" i="11"/>
  <c r="G41" i="11"/>
  <c r="I41" i="11"/>
  <c r="B201" i="11"/>
  <c r="D201" i="11"/>
  <c r="F201" i="11"/>
  <c r="H201" i="11"/>
  <c r="E100" i="11"/>
  <c r="G100" i="11"/>
  <c r="I100" i="11"/>
  <c r="B232" i="11"/>
  <c r="D232" i="11"/>
  <c r="F232" i="11"/>
  <c r="H232" i="11"/>
  <c r="E101" i="11"/>
  <c r="G101" i="11"/>
  <c r="I101" i="11"/>
  <c r="E6" i="11"/>
  <c r="G90" i="11"/>
  <c r="E73" i="11"/>
  <c r="G73" i="11"/>
  <c r="E50" i="11"/>
  <c r="G50" i="11"/>
  <c r="I50" i="11"/>
  <c r="E135" i="11"/>
  <c r="G135" i="11"/>
  <c r="I135" i="11"/>
  <c r="E63" i="11"/>
  <c r="G63" i="11"/>
  <c r="I63" i="11"/>
  <c r="E309" i="11"/>
  <c r="G309" i="11"/>
  <c r="I309" i="11"/>
  <c r="E299" i="11"/>
  <c r="G299" i="11"/>
  <c r="I299" i="11"/>
  <c r="E54" i="11"/>
  <c r="G54" i="11"/>
  <c r="E236" i="11"/>
  <c r="G236" i="11"/>
  <c r="I236" i="11"/>
  <c r="E145" i="11"/>
  <c r="G145" i="11"/>
  <c r="I145" i="11"/>
  <c r="E305" i="11"/>
  <c r="G305" i="11"/>
  <c r="I305" i="11"/>
  <c r="E223" i="11"/>
  <c r="G223" i="11"/>
  <c r="I223" i="11"/>
  <c r="E208" i="11"/>
  <c r="G208" i="11"/>
  <c r="I208" i="11"/>
  <c r="E247" i="11"/>
  <c r="G247" i="11"/>
  <c r="I247" i="11"/>
  <c r="E287" i="11"/>
  <c r="G287" i="11"/>
  <c r="I287" i="11"/>
  <c r="E279" i="11"/>
  <c r="G279" i="11"/>
  <c r="I279" i="11"/>
  <c r="E265" i="11"/>
  <c r="G265" i="11"/>
  <c r="I265" i="11"/>
  <c r="E281" i="11"/>
  <c r="G281" i="11"/>
  <c r="I281" i="11"/>
  <c r="E249" i="11"/>
  <c r="G249" i="11"/>
  <c r="I249" i="11"/>
  <c r="E129" i="11"/>
  <c r="G129" i="11"/>
  <c r="I129" i="11"/>
  <c r="E51" i="11"/>
  <c r="G51" i="11"/>
  <c r="I51" i="11"/>
  <c r="E88" i="11"/>
  <c r="G88" i="11"/>
  <c r="I88" i="11"/>
  <c r="E138" i="11"/>
  <c r="G138" i="11"/>
  <c r="I138" i="11"/>
  <c r="E53" i="11"/>
  <c r="G53" i="11"/>
  <c r="I53" i="11"/>
  <c r="E291" i="11"/>
  <c r="G291" i="11"/>
  <c r="I291" i="11"/>
  <c r="E194" i="11"/>
  <c r="G194" i="11"/>
  <c r="I194" i="11"/>
  <c r="E121" i="11"/>
  <c r="G121" i="11"/>
  <c r="I121" i="11"/>
  <c r="E151" i="11"/>
  <c r="G151" i="11"/>
  <c r="I151" i="11"/>
  <c r="E52" i="11"/>
  <c r="G52" i="11"/>
  <c r="I52" i="11"/>
  <c r="E257" i="11"/>
  <c r="G257" i="11"/>
  <c r="I257" i="11"/>
  <c r="E122" i="11"/>
  <c r="G122" i="11"/>
  <c r="I122" i="11"/>
  <c r="E179" i="11"/>
  <c r="G179" i="11"/>
  <c r="I179" i="11"/>
  <c r="E239" i="11"/>
  <c r="G239" i="11"/>
  <c r="I239" i="11"/>
  <c r="E48" i="11"/>
  <c r="G48" i="11"/>
  <c r="I48" i="11"/>
  <c r="E251" i="11"/>
  <c r="G251" i="11"/>
  <c r="I251" i="11"/>
  <c r="E276" i="11"/>
  <c r="G276" i="11"/>
  <c r="I276" i="11"/>
  <c r="E30" i="11"/>
  <c r="G30" i="11"/>
  <c r="I30" i="11"/>
  <c r="E201" i="11"/>
  <c r="G201" i="11"/>
  <c r="I201" i="11"/>
  <c r="E232" i="11"/>
  <c r="G232" i="11"/>
  <c r="I232" i="11"/>
  <c r="B316" i="11"/>
  <c r="D316" i="11"/>
  <c r="F316" i="11"/>
  <c r="H316" i="11"/>
  <c r="J316" i="11"/>
  <c r="E317" i="11"/>
  <c r="G317" i="11"/>
  <c r="M317" i="11" s="1"/>
  <c r="I317" i="11"/>
  <c r="B318" i="11"/>
  <c r="D318" i="11"/>
  <c r="F318" i="11"/>
  <c r="H318" i="11"/>
  <c r="J318" i="11"/>
  <c r="E319" i="11"/>
  <c r="G319" i="11"/>
  <c r="M319" i="11" s="1"/>
  <c r="I319" i="11"/>
  <c r="B320" i="11"/>
  <c r="D320" i="11"/>
  <c r="F320" i="11"/>
  <c r="H320" i="11"/>
  <c r="J320" i="11"/>
  <c r="E321" i="11"/>
  <c r="G321" i="11"/>
  <c r="M321" i="11" s="1"/>
  <c r="I321" i="11"/>
  <c r="B322" i="11"/>
  <c r="D322" i="11"/>
  <c r="F322" i="11"/>
  <c r="H322" i="11"/>
  <c r="J322" i="11"/>
  <c r="E323" i="11"/>
  <c r="G323" i="11"/>
  <c r="M323" i="11" s="1"/>
  <c r="I323" i="11"/>
  <c r="B324" i="11"/>
  <c r="D324" i="11"/>
  <c r="F324" i="11"/>
  <c r="H324" i="11"/>
  <c r="J324" i="11"/>
  <c r="E325" i="11"/>
  <c r="G325" i="11"/>
  <c r="M325" i="11" s="1"/>
  <c r="I325" i="11"/>
  <c r="B326" i="11"/>
  <c r="D326" i="11"/>
  <c r="F326" i="11"/>
  <c r="H326" i="11"/>
  <c r="J326" i="11"/>
  <c r="E327" i="11"/>
  <c r="G327" i="11"/>
  <c r="M327" i="11" s="1"/>
  <c r="I327" i="11"/>
  <c r="B328" i="11"/>
  <c r="D328" i="11"/>
  <c r="F328" i="11"/>
  <c r="H328" i="11"/>
  <c r="J328" i="11"/>
  <c r="E329" i="11"/>
  <c r="G329" i="11"/>
  <c r="M329" i="11" s="1"/>
  <c r="I329" i="11"/>
  <c r="B330" i="11"/>
  <c r="D330" i="11"/>
  <c r="F330" i="11"/>
  <c r="H330" i="11"/>
  <c r="J330" i="11"/>
  <c r="E331" i="11"/>
  <c r="G331" i="11"/>
  <c r="M331" i="11" s="1"/>
  <c r="I331" i="11"/>
  <c r="B332" i="11"/>
  <c r="D332" i="11"/>
  <c r="F332" i="11"/>
  <c r="H332" i="11"/>
  <c r="J332" i="11"/>
  <c r="E333" i="11"/>
  <c r="G333" i="11"/>
  <c r="M333" i="11" s="1"/>
  <c r="I333" i="11"/>
  <c r="B334" i="11"/>
  <c r="D334" i="11"/>
  <c r="F334" i="11"/>
  <c r="H334" i="11"/>
  <c r="J334" i="11"/>
  <c r="E335" i="11"/>
  <c r="G335" i="11"/>
  <c r="M335" i="11" s="1"/>
  <c r="I335" i="11"/>
  <c r="B336" i="11"/>
  <c r="D336" i="11"/>
  <c r="F336" i="11"/>
  <c r="H336" i="11"/>
  <c r="J336" i="11"/>
  <c r="E337" i="11"/>
  <c r="G337" i="11"/>
  <c r="M337" i="11" s="1"/>
  <c r="I337" i="11"/>
  <c r="B338" i="11"/>
  <c r="D338" i="11"/>
  <c r="F338" i="11"/>
  <c r="H338" i="11"/>
  <c r="J338" i="11"/>
  <c r="E339" i="11"/>
  <c r="G339" i="11"/>
  <c r="M339" i="11" s="1"/>
  <c r="I339" i="11"/>
  <c r="B340" i="11"/>
  <c r="D340" i="11"/>
  <c r="F340" i="11"/>
  <c r="H340" i="11"/>
  <c r="J340" i="11"/>
  <c r="E341" i="11"/>
  <c r="G341" i="11"/>
  <c r="M341" i="11" s="1"/>
  <c r="I341" i="11"/>
  <c r="B342" i="11"/>
  <c r="D342" i="11"/>
  <c r="F342" i="11"/>
  <c r="H342" i="11"/>
  <c r="J342" i="11"/>
  <c r="E343" i="11"/>
  <c r="G343" i="11"/>
  <c r="M343" i="11" s="1"/>
  <c r="I343" i="11"/>
  <c r="B344" i="11"/>
  <c r="D344" i="11"/>
  <c r="F344" i="11"/>
  <c r="H344" i="11"/>
  <c r="J344" i="11"/>
  <c r="E345" i="11"/>
  <c r="G345" i="11"/>
  <c r="M345" i="11" s="1"/>
  <c r="I345" i="11"/>
  <c r="B346" i="11"/>
  <c r="D346" i="11"/>
  <c r="F346" i="11"/>
  <c r="H346" i="11"/>
  <c r="J346" i="11"/>
  <c r="E347" i="11"/>
  <c r="G347" i="11"/>
  <c r="M347" i="11" s="1"/>
  <c r="I347" i="11"/>
  <c r="B348" i="11"/>
  <c r="D348" i="11"/>
  <c r="F348" i="11"/>
  <c r="H348" i="11"/>
  <c r="J348" i="11"/>
  <c r="E316" i="11"/>
  <c r="G316" i="11"/>
  <c r="M316" i="11" s="1"/>
  <c r="I316" i="11"/>
  <c r="E318" i="11"/>
  <c r="G318" i="11"/>
  <c r="M318" i="11" s="1"/>
  <c r="I318" i="11"/>
  <c r="E320" i="11"/>
  <c r="G320" i="11"/>
  <c r="M320" i="11" s="1"/>
  <c r="I320" i="11"/>
  <c r="E322" i="11"/>
  <c r="G322" i="11"/>
  <c r="M322" i="11" s="1"/>
  <c r="I322" i="11"/>
  <c r="E324" i="11"/>
  <c r="G324" i="11"/>
  <c r="M324" i="11" s="1"/>
  <c r="I324" i="11"/>
  <c r="E326" i="11"/>
  <c r="G326" i="11"/>
  <c r="M326" i="11" s="1"/>
  <c r="I326" i="11"/>
  <c r="E328" i="11"/>
  <c r="G328" i="11"/>
  <c r="M328" i="11" s="1"/>
  <c r="I328" i="11"/>
  <c r="E330" i="11"/>
  <c r="G330" i="11"/>
  <c r="M330" i="11" s="1"/>
  <c r="I330" i="11"/>
  <c r="E332" i="11"/>
  <c r="G332" i="11"/>
  <c r="M332" i="11" s="1"/>
  <c r="I332" i="11"/>
  <c r="E334" i="11"/>
  <c r="G334" i="11"/>
  <c r="M334" i="11" s="1"/>
  <c r="I334" i="11"/>
  <c r="E336" i="11"/>
  <c r="G336" i="11"/>
  <c r="M336" i="11" s="1"/>
  <c r="I336" i="11"/>
  <c r="E338" i="11"/>
  <c r="G338" i="11"/>
  <c r="M338" i="11" s="1"/>
  <c r="I338" i="11"/>
  <c r="E340" i="11"/>
  <c r="G340" i="11"/>
  <c r="M340" i="11" s="1"/>
  <c r="I340" i="11"/>
  <c r="E342" i="11"/>
  <c r="G342" i="11"/>
  <c r="M342" i="11" s="1"/>
  <c r="I342" i="11"/>
  <c r="E344" i="11"/>
  <c r="G344" i="11"/>
  <c r="M344" i="11" s="1"/>
  <c r="I344" i="11"/>
  <c r="E346" i="11"/>
  <c r="G346" i="11"/>
  <c r="M346" i="11" s="1"/>
  <c r="I346" i="11"/>
  <c r="E348" i="11"/>
  <c r="G348" i="11"/>
  <c r="M348" i="11" s="1"/>
  <c r="I348" i="11"/>
  <c r="E44" i="9"/>
  <c r="G44" i="9"/>
  <c r="M44" i="9" s="1"/>
  <c r="I44" i="9"/>
  <c r="K44" i="9"/>
  <c r="E46" i="9"/>
  <c r="G46" i="9"/>
  <c r="M46" i="9" s="1"/>
  <c r="I46" i="9"/>
  <c r="K46" i="9"/>
  <c r="E48" i="9"/>
  <c r="E50" i="9"/>
  <c r="I50" i="9"/>
  <c r="K50" i="9"/>
  <c r="E52" i="9"/>
  <c r="G52" i="9"/>
  <c r="M52" i="9" s="1"/>
  <c r="I52" i="9"/>
  <c r="K52" i="9"/>
  <c r="E54" i="9"/>
  <c r="G54" i="9"/>
  <c r="M54" i="9" s="1"/>
  <c r="I54" i="9"/>
  <c r="K54" i="9"/>
  <c r="E58" i="9"/>
  <c r="I58" i="9"/>
  <c r="K58" i="9"/>
  <c r="E60" i="9"/>
  <c r="G62" i="9"/>
  <c r="M62" i="9" s="1"/>
  <c r="K62" i="9"/>
  <c r="E64" i="9"/>
  <c r="I64" i="9"/>
  <c r="K64" i="9"/>
  <c r="E66" i="9"/>
  <c r="G66" i="9"/>
  <c r="M66" i="9" s="1"/>
  <c r="I66" i="9"/>
  <c r="K66" i="9"/>
  <c r="G68" i="9"/>
  <c r="M68" i="9" s="1"/>
  <c r="E70" i="9"/>
  <c r="G70" i="9"/>
  <c r="M70" i="9" s="1"/>
  <c r="I70" i="9"/>
  <c r="K70" i="9"/>
  <c r="E74" i="9"/>
  <c r="G74" i="9"/>
  <c r="M74" i="9" s="1"/>
  <c r="I74" i="9"/>
  <c r="K74" i="9"/>
  <c r="E78" i="9"/>
  <c r="G78" i="9"/>
  <c r="M78" i="9" s="1"/>
  <c r="I78" i="9"/>
  <c r="K78" i="9"/>
  <c r="E82" i="9"/>
  <c r="I82" i="9"/>
  <c r="K82" i="9"/>
  <c r="G86" i="9"/>
  <c r="M86" i="9" s="1"/>
  <c r="E88" i="9"/>
  <c r="G88" i="9"/>
  <c r="M88" i="9" s="1"/>
  <c r="I88" i="9"/>
  <c r="K88" i="9"/>
  <c r="E92" i="9"/>
  <c r="G92" i="9"/>
  <c r="M92" i="9" s="1"/>
  <c r="I92" i="9"/>
  <c r="K92" i="9"/>
  <c r="G94" i="9"/>
  <c r="M94" i="9" s="1"/>
  <c r="G96" i="9"/>
  <c r="M96" i="9" s="1"/>
  <c r="K96" i="9"/>
  <c r="I98" i="9"/>
  <c r="G100" i="9"/>
  <c r="M100" i="9" s="1"/>
  <c r="G102" i="9"/>
  <c r="M102" i="9" s="1"/>
  <c r="K102" i="9"/>
  <c r="G104" i="9"/>
  <c r="M104" i="9" s="1"/>
  <c r="I104" i="9"/>
  <c r="K104" i="9"/>
  <c r="E106" i="9"/>
  <c r="G106" i="9"/>
  <c r="M106" i="9" s="1"/>
  <c r="I106" i="9"/>
  <c r="E108" i="9"/>
  <c r="E110" i="9"/>
  <c r="G110" i="9"/>
  <c r="M110" i="9" s="1"/>
  <c r="I110" i="9"/>
  <c r="G114" i="9"/>
  <c r="M114" i="9" s="1"/>
  <c r="K114" i="9"/>
  <c r="E116" i="9"/>
  <c r="G116" i="9"/>
  <c r="M116" i="9" s="1"/>
  <c r="I116" i="9"/>
  <c r="K116" i="9"/>
  <c r="E118" i="9"/>
  <c r="G118" i="9"/>
  <c r="M118" i="9" s="1"/>
  <c r="I118" i="9"/>
  <c r="G122" i="9"/>
  <c r="M122" i="9" s="1"/>
  <c r="I122" i="9"/>
  <c r="K122" i="9"/>
  <c r="E126" i="9"/>
  <c r="G126" i="9"/>
  <c r="M126" i="9" s="1"/>
  <c r="I126" i="9"/>
  <c r="K126" i="9"/>
  <c r="E132" i="9"/>
  <c r="G132" i="9"/>
  <c r="M132" i="9" s="1"/>
  <c r="I132" i="9"/>
  <c r="K132" i="9"/>
  <c r="E134" i="9"/>
  <c r="K134" i="9"/>
  <c r="E136" i="9"/>
  <c r="G136" i="9"/>
  <c r="M136" i="9" s="1"/>
  <c r="I136" i="9"/>
  <c r="K136" i="9"/>
  <c r="E138" i="9"/>
  <c r="I138" i="9"/>
  <c r="E154" i="9"/>
  <c r="G154" i="9"/>
  <c r="I154" i="9"/>
  <c r="K154" i="9"/>
  <c r="E156" i="9"/>
  <c r="G156" i="9"/>
  <c r="I156" i="9"/>
  <c r="K156" i="9"/>
  <c r="E158" i="9"/>
  <c r="G158" i="9"/>
  <c r="I158" i="9"/>
  <c r="K158" i="9"/>
  <c r="E160" i="9"/>
  <c r="G160" i="9"/>
  <c r="I160" i="9"/>
  <c r="K160" i="9"/>
  <c r="E162" i="9"/>
  <c r="G162" i="9"/>
  <c r="I162" i="9"/>
  <c r="K162" i="9"/>
  <c r="E164" i="9"/>
  <c r="G164" i="9"/>
  <c r="I164" i="9"/>
  <c r="K164" i="9"/>
  <c r="E166" i="9"/>
  <c r="G166" i="9"/>
  <c r="I166" i="9"/>
  <c r="K166" i="9"/>
  <c r="E168" i="9"/>
  <c r="G168" i="9"/>
  <c r="M168" i="9" s="1"/>
  <c r="I168" i="9"/>
  <c r="K168" i="9"/>
  <c r="E42" i="9"/>
  <c r="G42" i="9"/>
  <c r="M42" i="9" s="1"/>
  <c r="I42" i="9"/>
  <c r="K42" i="9"/>
  <c r="G48" i="9"/>
  <c r="M48" i="9" s="1"/>
  <c r="I48" i="9"/>
  <c r="K48" i="9"/>
  <c r="G50" i="9"/>
  <c r="M50" i="9" s="1"/>
  <c r="E56" i="9"/>
  <c r="G56" i="9"/>
  <c r="M56" i="9" s="1"/>
  <c r="I56" i="9"/>
  <c r="K56" i="9"/>
  <c r="G58" i="9"/>
  <c r="M58" i="9" s="1"/>
  <c r="G60" i="9"/>
  <c r="M60" i="9" s="1"/>
  <c r="I60" i="9"/>
  <c r="K60" i="9"/>
  <c r="E62" i="9"/>
  <c r="I62" i="9"/>
  <c r="G64" i="9"/>
  <c r="M64" i="9" s="1"/>
  <c r="E68" i="9"/>
  <c r="I68" i="9"/>
  <c r="K68" i="9"/>
  <c r="E72" i="9"/>
  <c r="G72" i="9"/>
  <c r="M72" i="9" s="1"/>
  <c r="I72" i="9"/>
  <c r="K72" i="9"/>
  <c r="E76" i="9"/>
  <c r="G76" i="9"/>
  <c r="M76" i="9" s="1"/>
  <c r="I76" i="9"/>
  <c r="K76" i="9"/>
  <c r="E80" i="9"/>
  <c r="G80" i="9"/>
  <c r="M80" i="9" s="1"/>
  <c r="I80" i="9"/>
  <c r="K80" i="9"/>
  <c r="G82" i="9"/>
  <c r="M82" i="9" s="1"/>
  <c r="E84" i="9"/>
  <c r="G84" i="9"/>
  <c r="M84" i="9" s="1"/>
  <c r="I84" i="9"/>
  <c r="K84" i="9"/>
  <c r="E86" i="9"/>
  <c r="I86" i="9"/>
  <c r="K86" i="9"/>
  <c r="E90" i="9"/>
  <c r="G90" i="9"/>
  <c r="M90" i="9" s="1"/>
  <c r="I90" i="9"/>
  <c r="K90" i="9"/>
  <c r="E94" i="9"/>
  <c r="I94" i="9"/>
  <c r="K94" i="9"/>
  <c r="E96" i="9"/>
  <c r="I96" i="9"/>
  <c r="E98" i="9"/>
  <c r="G98" i="9"/>
  <c r="M98" i="9" s="1"/>
  <c r="K98" i="9"/>
  <c r="E100" i="9"/>
  <c r="I100" i="9"/>
  <c r="K100" i="9"/>
  <c r="E102" i="9"/>
  <c r="I102" i="9"/>
  <c r="E104" i="9"/>
  <c r="K106" i="9"/>
  <c r="G108" i="9"/>
  <c r="M108" i="9" s="1"/>
  <c r="I108" i="9"/>
  <c r="K108" i="9"/>
  <c r="K110" i="9"/>
  <c r="E112" i="9"/>
  <c r="G112" i="9"/>
  <c r="M112" i="9" s="1"/>
  <c r="I112" i="9"/>
  <c r="K112" i="9"/>
  <c r="E114" i="9"/>
  <c r="I114" i="9"/>
  <c r="K118" i="9"/>
  <c r="E120" i="9"/>
  <c r="G120" i="9"/>
  <c r="M120" i="9" s="1"/>
  <c r="I120" i="9"/>
  <c r="K120" i="9"/>
  <c r="E122" i="9"/>
  <c r="E124" i="9"/>
  <c r="G124" i="9"/>
  <c r="M124" i="9" s="1"/>
  <c r="I124" i="9"/>
  <c r="K124" i="9"/>
  <c r="E128" i="9"/>
  <c r="G128" i="9"/>
  <c r="M128" i="9" s="1"/>
  <c r="I128" i="9"/>
  <c r="K128" i="9"/>
  <c r="E130" i="9"/>
  <c r="G130" i="9"/>
  <c r="M130" i="9" s="1"/>
  <c r="I130" i="9"/>
  <c r="K130" i="9"/>
  <c r="G134" i="9"/>
  <c r="M134" i="9" s="1"/>
  <c r="I134" i="9"/>
  <c r="G138" i="9"/>
  <c r="M138" i="9" s="1"/>
  <c r="K138" i="9"/>
  <c r="E140" i="9"/>
  <c r="G140" i="9"/>
  <c r="I140" i="9"/>
  <c r="K140" i="9"/>
  <c r="E142" i="9"/>
  <c r="G142" i="9"/>
  <c r="I142" i="9"/>
  <c r="K142" i="9"/>
  <c r="E144" i="9"/>
  <c r="G144" i="9"/>
  <c r="I144" i="9"/>
  <c r="K144" i="9"/>
  <c r="E146" i="9"/>
  <c r="G146" i="9"/>
  <c r="I146" i="9"/>
  <c r="K146" i="9"/>
  <c r="E148" i="9"/>
  <c r="G148" i="9"/>
  <c r="I148" i="9"/>
  <c r="K148" i="9"/>
  <c r="E150" i="9"/>
  <c r="G150" i="9"/>
  <c r="I150" i="9"/>
  <c r="K150" i="9"/>
  <c r="E152" i="9"/>
  <c r="G152" i="9"/>
  <c r="I152" i="9"/>
  <c r="K152" i="9"/>
  <c r="E41" i="9"/>
  <c r="G41" i="9"/>
  <c r="M41" i="9" s="1"/>
  <c r="I41" i="9"/>
  <c r="B42" i="9"/>
  <c r="D42" i="9"/>
  <c r="F42" i="9"/>
  <c r="H42" i="9"/>
  <c r="E43" i="9"/>
  <c r="G43" i="9"/>
  <c r="M43" i="9" s="1"/>
  <c r="I43" i="9"/>
  <c r="B44" i="9"/>
  <c r="D44" i="9"/>
  <c r="F44" i="9"/>
  <c r="H44" i="9"/>
  <c r="E45" i="9"/>
  <c r="G45" i="9"/>
  <c r="M45" i="9" s="1"/>
  <c r="I45" i="9"/>
  <c r="B46" i="9"/>
  <c r="D46" i="9"/>
  <c r="F46" i="9"/>
  <c r="H46" i="9"/>
  <c r="E47" i="9"/>
  <c r="G47" i="9"/>
  <c r="M47" i="9" s="1"/>
  <c r="I47" i="9"/>
  <c r="B48" i="9"/>
  <c r="D48" i="9"/>
  <c r="F48" i="9"/>
  <c r="H48" i="9"/>
  <c r="E49" i="9"/>
  <c r="G49" i="9"/>
  <c r="M49" i="9" s="1"/>
  <c r="I49" i="9"/>
  <c r="B50" i="9"/>
  <c r="D50" i="9"/>
  <c r="F50" i="9"/>
  <c r="H50" i="9"/>
  <c r="E51" i="9"/>
  <c r="G51" i="9"/>
  <c r="M51" i="9" s="1"/>
  <c r="I51" i="9"/>
  <c r="B52" i="9"/>
  <c r="D52" i="9"/>
  <c r="F52" i="9"/>
  <c r="H52" i="9"/>
  <c r="E53" i="9"/>
  <c r="G53" i="9"/>
  <c r="M53" i="9" s="1"/>
  <c r="I53" i="9"/>
  <c r="B54" i="9"/>
  <c r="D54" i="9"/>
  <c r="F54" i="9"/>
  <c r="H54" i="9"/>
  <c r="E55" i="9"/>
  <c r="G55" i="9"/>
  <c r="M55" i="9" s="1"/>
  <c r="I55" i="9"/>
  <c r="B56" i="9"/>
  <c r="D56" i="9"/>
  <c r="F56" i="9"/>
  <c r="H56" i="9"/>
  <c r="E57" i="9"/>
  <c r="G57" i="9"/>
  <c r="M57" i="9" s="1"/>
  <c r="I57" i="9"/>
  <c r="B58" i="9"/>
  <c r="D58" i="9"/>
  <c r="F58" i="9"/>
  <c r="H58" i="9"/>
  <c r="E59" i="9"/>
  <c r="G59" i="9"/>
  <c r="M59" i="9" s="1"/>
  <c r="I59" i="9"/>
  <c r="B60" i="9"/>
  <c r="D60" i="9"/>
  <c r="F60" i="9"/>
  <c r="H60" i="9"/>
  <c r="E61" i="9"/>
  <c r="G61" i="9"/>
  <c r="M61" i="9" s="1"/>
  <c r="I61" i="9"/>
  <c r="B62" i="9"/>
  <c r="D62" i="9"/>
  <c r="F62" i="9"/>
  <c r="H62" i="9"/>
  <c r="E63" i="9"/>
  <c r="G63" i="9"/>
  <c r="M63" i="9" s="1"/>
  <c r="I63" i="9"/>
  <c r="B64" i="9"/>
  <c r="D64" i="9"/>
  <c r="F64" i="9"/>
  <c r="H64" i="9"/>
  <c r="E65" i="9"/>
  <c r="G65" i="9"/>
  <c r="M65" i="9" s="1"/>
  <c r="I65" i="9"/>
  <c r="B66" i="9"/>
  <c r="D66" i="9"/>
  <c r="F66" i="9"/>
  <c r="H66" i="9"/>
  <c r="E67" i="9"/>
  <c r="G67" i="9"/>
  <c r="M67" i="9" s="1"/>
  <c r="I67" i="9"/>
  <c r="B68" i="9"/>
  <c r="D68" i="9"/>
  <c r="F68" i="9"/>
  <c r="H68" i="9"/>
  <c r="E69" i="9"/>
  <c r="G69" i="9"/>
  <c r="M69" i="9" s="1"/>
  <c r="I69" i="9"/>
  <c r="B70" i="9"/>
  <c r="D70" i="9"/>
  <c r="F70" i="9"/>
  <c r="H70" i="9"/>
  <c r="E71" i="9"/>
  <c r="G71" i="9"/>
  <c r="M71" i="9" s="1"/>
  <c r="I71" i="9"/>
  <c r="B72" i="9"/>
  <c r="D72" i="9"/>
  <c r="F72" i="9"/>
  <c r="H72" i="9"/>
  <c r="E73" i="9"/>
  <c r="G73" i="9"/>
  <c r="M73" i="9" s="1"/>
  <c r="I73" i="9"/>
  <c r="B74" i="9"/>
  <c r="D74" i="9"/>
  <c r="F74" i="9"/>
  <c r="H74" i="9"/>
  <c r="E75" i="9"/>
  <c r="G75" i="9"/>
  <c r="M75" i="9" s="1"/>
  <c r="I75" i="9"/>
  <c r="B76" i="9"/>
  <c r="D76" i="9"/>
  <c r="F76" i="9"/>
  <c r="H76" i="9"/>
  <c r="E77" i="9"/>
  <c r="G77" i="9"/>
  <c r="M77" i="9" s="1"/>
  <c r="I77" i="9"/>
  <c r="B78" i="9"/>
  <c r="D78" i="9"/>
  <c r="F78" i="9"/>
  <c r="H78" i="9"/>
  <c r="E79" i="9"/>
  <c r="G79" i="9"/>
  <c r="M79" i="9" s="1"/>
  <c r="I79" i="9"/>
  <c r="B80" i="9"/>
  <c r="D80" i="9"/>
  <c r="F80" i="9"/>
  <c r="H80" i="9"/>
  <c r="E81" i="9"/>
  <c r="G81" i="9"/>
  <c r="M81" i="9" s="1"/>
  <c r="I81" i="9"/>
  <c r="B82" i="9"/>
  <c r="D82" i="9"/>
  <c r="F82" i="9"/>
  <c r="H82" i="9"/>
  <c r="E83" i="9"/>
  <c r="G83" i="9"/>
  <c r="M83" i="9" s="1"/>
  <c r="I83" i="9"/>
  <c r="B84" i="9"/>
  <c r="D84" i="9"/>
  <c r="F84" i="9"/>
  <c r="H84" i="9"/>
  <c r="E85" i="9"/>
  <c r="G85" i="9"/>
  <c r="M85" i="9" s="1"/>
  <c r="I85" i="9"/>
  <c r="B86" i="9"/>
  <c r="D86" i="9"/>
  <c r="F86" i="9"/>
  <c r="H86" i="9"/>
  <c r="E87" i="9"/>
  <c r="G87" i="9"/>
  <c r="M87" i="9" s="1"/>
  <c r="I87" i="9"/>
  <c r="B88" i="9"/>
  <c r="D88" i="9"/>
  <c r="F88" i="9"/>
  <c r="H88" i="9"/>
  <c r="E89" i="9"/>
  <c r="G89" i="9"/>
  <c r="M89" i="9" s="1"/>
  <c r="I89" i="9"/>
  <c r="B90" i="9"/>
  <c r="D90" i="9"/>
  <c r="F90" i="9"/>
  <c r="H90" i="9"/>
  <c r="E91" i="9"/>
  <c r="G91" i="9"/>
  <c r="M91" i="9" s="1"/>
  <c r="I91" i="9"/>
  <c r="B92" i="9"/>
  <c r="D92" i="9"/>
  <c r="F92" i="9"/>
  <c r="H92" i="9"/>
  <c r="E93" i="9"/>
  <c r="G93" i="9"/>
  <c r="M93" i="9" s="1"/>
  <c r="I93" i="9"/>
  <c r="B94" i="9"/>
  <c r="D94" i="9"/>
  <c r="F94" i="9"/>
  <c r="H94" i="9"/>
  <c r="E95" i="9"/>
  <c r="G95" i="9"/>
  <c r="M95" i="9" s="1"/>
  <c r="I95" i="9"/>
  <c r="B96" i="9"/>
  <c r="D96" i="9"/>
  <c r="F96" i="9"/>
  <c r="H96" i="9"/>
  <c r="E97" i="9"/>
  <c r="G97" i="9"/>
  <c r="M97" i="9" s="1"/>
  <c r="I97" i="9"/>
  <c r="B98" i="9"/>
  <c r="D98" i="9"/>
  <c r="F98" i="9"/>
  <c r="H98" i="9"/>
  <c r="E99" i="9"/>
  <c r="G99" i="9"/>
  <c r="M99" i="9" s="1"/>
  <c r="I99" i="9"/>
  <c r="B100" i="9"/>
  <c r="D100" i="9"/>
  <c r="F100" i="9"/>
  <c r="H100" i="9"/>
  <c r="E101" i="9"/>
  <c r="G101" i="9"/>
  <c r="M101" i="9" s="1"/>
  <c r="I101" i="9"/>
  <c r="B102" i="9"/>
  <c r="D102" i="9"/>
  <c r="F102" i="9"/>
  <c r="H102" i="9"/>
  <c r="E103" i="9"/>
  <c r="G103" i="9"/>
  <c r="M103" i="9" s="1"/>
  <c r="I103" i="9"/>
  <c r="B104" i="9"/>
  <c r="D104" i="9"/>
  <c r="F104" i="9"/>
  <c r="H104" i="9"/>
  <c r="E105" i="9"/>
  <c r="G105" i="9"/>
  <c r="M105" i="9" s="1"/>
  <c r="I105" i="9"/>
  <c r="B106" i="9"/>
  <c r="D106" i="9"/>
  <c r="F106" i="9"/>
  <c r="H106" i="9"/>
  <c r="E107" i="9"/>
  <c r="G107" i="9"/>
  <c r="M107" i="9" s="1"/>
  <c r="I107" i="9"/>
  <c r="B108" i="9"/>
  <c r="D108" i="9"/>
  <c r="F108" i="9"/>
  <c r="H108" i="9"/>
  <c r="E109" i="9"/>
  <c r="G109" i="9"/>
  <c r="M109" i="9" s="1"/>
  <c r="I109" i="9"/>
  <c r="B110" i="9"/>
  <c r="D110" i="9"/>
  <c r="F110" i="9"/>
  <c r="H110" i="9"/>
  <c r="E111" i="9"/>
  <c r="G111" i="9"/>
  <c r="M111" i="9" s="1"/>
  <c r="I111" i="9"/>
  <c r="B112" i="9"/>
  <c r="D112" i="9"/>
  <c r="F112" i="9"/>
  <c r="H112" i="9"/>
  <c r="E113" i="9"/>
  <c r="G113" i="9"/>
  <c r="M113" i="9" s="1"/>
  <c r="I113" i="9"/>
  <c r="B114" i="9"/>
  <c r="D114" i="9"/>
  <c r="F114" i="9"/>
  <c r="H114" i="9"/>
  <c r="E115" i="9"/>
  <c r="G115" i="9"/>
  <c r="M115" i="9" s="1"/>
  <c r="I115" i="9"/>
  <c r="B116" i="9"/>
  <c r="D116" i="9"/>
  <c r="F116" i="9"/>
  <c r="H116" i="9"/>
  <c r="E117" i="9"/>
  <c r="G117" i="9"/>
  <c r="M117" i="9" s="1"/>
  <c r="I117" i="9"/>
  <c r="B118" i="9"/>
  <c r="D118" i="9"/>
  <c r="F118" i="9"/>
  <c r="H118" i="9"/>
  <c r="E119" i="9"/>
  <c r="G119" i="9"/>
  <c r="M119" i="9" s="1"/>
  <c r="I119" i="9"/>
  <c r="B120" i="9"/>
  <c r="D120" i="9"/>
  <c r="F120" i="9"/>
  <c r="H120" i="9"/>
  <c r="E121" i="9"/>
  <c r="G121" i="9"/>
  <c r="M121" i="9" s="1"/>
  <c r="I121" i="9"/>
  <c r="B122" i="9"/>
  <c r="D122" i="9"/>
  <c r="F122" i="9"/>
  <c r="H122" i="9"/>
  <c r="E123" i="9"/>
  <c r="G123" i="9"/>
  <c r="M123" i="9" s="1"/>
  <c r="I123" i="9"/>
  <c r="B124" i="9"/>
  <c r="D124" i="9"/>
  <c r="F124" i="9"/>
  <c r="H124" i="9"/>
  <c r="E125" i="9"/>
  <c r="G125" i="9"/>
  <c r="M125" i="9" s="1"/>
  <c r="I125" i="9"/>
  <c r="B126" i="9"/>
  <c r="D126" i="9"/>
  <c r="F126" i="9"/>
  <c r="H126" i="9"/>
  <c r="E127" i="9"/>
  <c r="G127" i="9"/>
  <c r="M127" i="9" s="1"/>
  <c r="I127" i="9"/>
  <c r="B128" i="9"/>
  <c r="D128" i="9"/>
  <c r="F128" i="9"/>
  <c r="H128" i="9"/>
  <c r="E129" i="9"/>
  <c r="G129" i="9"/>
  <c r="M129" i="9" s="1"/>
  <c r="I129" i="9"/>
  <c r="B130" i="9"/>
  <c r="D130" i="9"/>
  <c r="F130" i="9"/>
  <c r="H130" i="9"/>
  <c r="E131" i="9"/>
  <c r="G131" i="9"/>
  <c r="M131" i="9" s="1"/>
  <c r="I131" i="9"/>
  <c r="B132" i="9"/>
  <c r="D132" i="9"/>
  <c r="F132" i="9"/>
  <c r="H132" i="9"/>
  <c r="E133" i="9"/>
  <c r="G133" i="9"/>
  <c r="M133" i="9" s="1"/>
  <c r="I133" i="9"/>
  <c r="B134" i="9"/>
  <c r="D134" i="9"/>
  <c r="F134" i="9"/>
  <c r="H134" i="9"/>
  <c r="E135" i="9"/>
  <c r="G135" i="9"/>
  <c r="M135" i="9" s="1"/>
  <c r="I135" i="9"/>
  <c r="B136" i="9"/>
  <c r="D136" i="9"/>
  <c r="F136" i="9"/>
  <c r="H136" i="9"/>
  <c r="E137" i="9"/>
  <c r="G137" i="9"/>
  <c r="M137" i="9" s="1"/>
  <c r="I137" i="9"/>
  <c r="B138" i="9"/>
  <c r="D138" i="9"/>
  <c r="F138" i="9"/>
  <c r="H138" i="9"/>
  <c r="E139" i="9"/>
  <c r="G139" i="9"/>
  <c r="M139" i="9" s="1"/>
  <c r="I139" i="9"/>
  <c r="B140" i="9"/>
  <c r="D140" i="9"/>
  <c r="F140" i="9"/>
  <c r="H140" i="9"/>
  <c r="E141" i="9"/>
  <c r="G141" i="9"/>
  <c r="I141" i="9"/>
  <c r="B142" i="9"/>
  <c r="D142" i="9"/>
  <c r="F142" i="9"/>
  <c r="H142" i="9"/>
  <c r="E143" i="9"/>
  <c r="G143" i="9"/>
  <c r="I143" i="9"/>
  <c r="B144" i="9"/>
  <c r="D144" i="9"/>
  <c r="F144" i="9"/>
  <c r="H144" i="9"/>
  <c r="E145" i="9"/>
  <c r="G145" i="9"/>
  <c r="I145" i="9"/>
  <c r="B146" i="9"/>
  <c r="D146" i="9"/>
  <c r="F146" i="9"/>
  <c r="H146" i="9"/>
  <c r="E147" i="9"/>
  <c r="G147" i="9"/>
  <c r="I147" i="9"/>
  <c r="B148" i="9"/>
  <c r="D148" i="9"/>
  <c r="F148" i="9"/>
  <c r="H148" i="9"/>
  <c r="E149" i="9"/>
  <c r="G149" i="9"/>
  <c r="I149" i="9"/>
  <c r="B150" i="9"/>
  <c r="D150" i="9"/>
  <c r="F150" i="9"/>
  <c r="H150" i="9"/>
  <c r="E151" i="9"/>
  <c r="G151" i="9"/>
  <c r="I151" i="9"/>
  <c r="B152" i="9"/>
  <c r="D152" i="9"/>
  <c r="F152" i="9"/>
  <c r="H152" i="9"/>
  <c r="E153" i="9"/>
  <c r="G153" i="9"/>
  <c r="I153" i="9"/>
  <c r="B154" i="9"/>
  <c r="D154" i="9"/>
  <c r="F154" i="9"/>
  <c r="H154" i="9"/>
  <c r="E155" i="9"/>
  <c r="G155" i="9"/>
  <c r="I155" i="9"/>
  <c r="B156" i="9"/>
  <c r="D156" i="9"/>
  <c r="F156" i="9"/>
  <c r="H156" i="9"/>
  <c r="E157" i="9"/>
  <c r="G157" i="9"/>
  <c r="I157" i="9"/>
  <c r="B158" i="9"/>
  <c r="D158" i="9"/>
  <c r="F158" i="9"/>
  <c r="H158" i="9"/>
  <c r="E159" i="9"/>
  <c r="G159" i="9"/>
  <c r="I159" i="9"/>
  <c r="B160" i="9"/>
  <c r="D160" i="9"/>
  <c r="F160" i="9"/>
  <c r="H160" i="9"/>
  <c r="E161" i="9"/>
  <c r="G161" i="9"/>
  <c r="I161" i="9"/>
  <c r="B162" i="9"/>
  <c r="D162" i="9"/>
  <c r="F162" i="9"/>
  <c r="H162" i="9"/>
  <c r="E163" i="9"/>
  <c r="G163" i="9"/>
  <c r="I163" i="9"/>
  <c r="B164" i="9"/>
  <c r="D164" i="9"/>
  <c r="F164" i="9"/>
  <c r="H164" i="9"/>
  <c r="E165" i="9"/>
  <c r="G165" i="9"/>
  <c r="M165" i="9" s="1"/>
  <c r="I165" i="9"/>
  <c r="B166" i="9"/>
  <c r="D166" i="9"/>
  <c r="F166" i="9"/>
  <c r="H166" i="9"/>
  <c r="E167" i="9"/>
  <c r="G167" i="9"/>
  <c r="M167" i="9" s="1"/>
  <c r="I167" i="9"/>
  <c r="B168" i="9"/>
  <c r="D168" i="9"/>
  <c r="F168" i="9"/>
  <c r="H168" i="9"/>
  <c r="E169" i="9"/>
  <c r="G169" i="9"/>
  <c r="M169" i="9" s="1"/>
  <c r="I169" i="9"/>
  <c r="J263" i="9"/>
  <c r="H263" i="9"/>
  <c r="F263" i="9"/>
  <c r="D263" i="9"/>
  <c r="B263" i="9"/>
  <c r="J265" i="9"/>
  <c r="H265" i="9"/>
  <c r="F265" i="9"/>
  <c r="D265" i="9"/>
  <c r="B265" i="9"/>
  <c r="J267" i="9"/>
  <c r="H267" i="9"/>
  <c r="F267" i="9"/>
  <c r="D267" i="9"/>
  <c r="B267" i="9"/>
  <c r="J269" i="9"/>
  <c r="H269" i="9"/>
  <c r="F269" i="9"/>
  <c r="D269" i="9"/>
  <c r="B269" i="9"/>
  <c r="J271" i="9"/>
  <c r="H271" i="9"/>
  <c r="F271" i="9"/>
  <c r="D271" i="9"/>
  <c r="B271" i="9"/>
  <c r="G263" i="9"/>
  <c r="M263" i="9" s="1"/>
  <c r="K263" i="9"/>
  <c r="G265" i="9"/>
  <c r="M265" i="9" s="1"/>
  <c r="K265" i="9"/>
  <c r="G267" i="9"/>
  <c r="M267" i="9" s="1"/>
  <c r="K267" i="9"/>
  <c r="G269" i="9"/>
  <c r="M269" i="9" s="1"/>
  <c r="K269" i="9"/>
  <c r="G271" i="9"/>
  <c r="M271" i="9" s="1"/>
  <c r="K271" i="9"/>
  <c r="E263" i="9"/>
  <c r="I263" i="9"/>
  <c r="E265" i="9"/>
  <c r="I265" i="9"/>
  <c r="E267" i="9"/>
  <c r="I267" i="9"/>
  <c r="E269" i="9"/>
  <c r="I269" i="9"/>
  <c r="J298" i="9"/>
  <c r="H298" i="9"/>
  <c r="F298" i="9"/>
  <c r="D298" i="9"/>
  <c r="B298" i="9"/>
  <c r="J300" i="9"/>
  <c r="H300" i="9"/>
  <c r="F300" i="9"/>
  <c r="D300" i="9"/>
  <c r="B300" i="9"/>
  <c r="J302" i="9"/>
  <c r="H302" i="9"/>
  <c r="F302" i="9"/>
  <c r="D302" i="9"/>
  <c r="B302" i="9"/>
  <c r="J304" i="9"/>
  <c r="H304" i="9"/>
  <c r="F304" i="9"/>
  <c r="D304" i="9"/>
  <c r="B304" i="9"/>
  <c r="J306" i="9"/>
  <c r="H306" i="9"/>
  <c r="F306" i="9"/>
  <c r="D306" i="9"/>
  <c r="B306" i="9"/>
  <c r="J308" i="9"/>
  <c r="H308" i="9"/>
  <c r="F308" i="9"/>
  <c r="D308" i="9"/>
  <c r="B308" i="9"/>
  <c r="J310" i="9"/>
  <c r="H310" i="9"/>
  <c r="F310" i="9"/>
  <c r="D310" i="9"/>
  <c r="B310" i="9"/>
  <c r="E273" i="9"/>
  <c r="G273" i="9"/>
  <c r="M273" i="9" s="1"/>
  <c r="I273" i="9"/>
  <c r="K273" i="9"/>
  <c r="E275" i="9"/>
  <c r="G275" i="9"/>
  <c r="M275" i="9" s="1"/>
  <c r="I275" i="9"/>
  <c r="K275" i="9"/>
  <c r="E277" i="9"/>
  <c r="G277" i="9"/>
  <c r="M277" i="9" s="1"/>
  <c r="I277" i="9"/>
  <c r="K277" i="9"/>
  <c r="E279" i="9"/>
  <c r="G279" i="9"/>
  <c r="M279" i="9" s="1"/>
  <c r="I279" i="9"/>
  <c r="K279" i="9"/>
  <c r="E281" i="9"/>
  <c r="G281" i="9"/>
  <c r="M281" i="9" s="1"/>
  <c r="I281" i="9"/>
  <c r="K281" i="9"/>
  <c r="E283" i="9"/>
  <c r="G283" i="9"/>
  <c r="M283" i="9" s="1"/>
  <c r="I283" i="9"/>
  <c r="K283" i="9"/>
  <c r="E285" i="9"/>
  <c r="G285" i="9"/>
  <c r="M285" i="9" s="1"/>
  <c r="I285" i="9"/>
  <c r="K285" i="9"/>
  <c r="E287" i="9"/>
  <c r="G287" i="9"/>
  <c r="M287" i="9" s="1"/>
  <c r="I287" i="9"/>
  <c r="K287" i="9"/>
  <c r="E289" i="9"/>
  <c r="G289" i="9"/>
  <c r="M289" i="9" s="1"/>
  <c r="I289" i="9"/>
  <c r="K289" i="9"/>
  <c r="E291" i="9"/>
  <c r="G291" i="9"/>
  <c r="M291" i="9" s="1"/>
  <c r="I291" i="9"/>
  <c r="K291" i="9"/>
  <c r="E293" i="9"/>
  <c r="G293" i="9"/>
  <c r="M293" i="9" s="1"/>
  <c r="I293" i="9"/>
  <c r="K293" i="9"/>
  <c r="E295" i="9"/>
  <c r="G295" i="9"/>
  <c r="M295" i="9" s="1"/>
  <c r="I295" i="9"/>
  <c r="K295" i="9"/>
  <c r="E297" i="9"/>
  <c r="G297" i="9"/>
  <c r="M297" i="9" s="1"/>
  <c r="I297" i="9"/>
  <c r="K297" i="9"/>
  <c r="G298" i="9"/>
  <c r="M298" i="9" s="1"/>
  <c r="K298" i="9"/>
  <c r="G300" i="9"/>
  <c r="M300" i="9" s="1"/>
  <c r="K300" i="9"/>
  <c r="G302" i="9"/>
  <c r="M302" i="9" s="1"/>
  <c r="K302" i="9"/>
  <c r="G304" i="9"/>
  <c r="M304" i="9" s="1"/>
  <c r="K304" i="9"/>
  <c r="G306" i="9"/>
  <c r="M306" i="9" s="1"/>
  <c r="K306" i="9"/>
  <c r="G308" i="9"/>
  <c r="M308" i="9" s="1"/>
  <c r="K308" i="9"/>
  <c r="G310" i="9"/>
  <c r="M310" i="9" s="1"/>
  <c r="K310" i="9"/>
  <c r="E262" i="9"/>
  <c r="G262" i="9"/>
  <c r="M262" i="9" s="1"/>
  <c r="I262" i="9"/>
  <c r="E264" i="9"/>
  <c r="G264" i="9"/>
  <c r="M264" i="9" s="1"/>
  <c r="I264" i="9"/>
  <c r="E266" i="9"/>
  <c r="G266" i="9"/>
  <c r="M266" i="9" s="1"/>
  <c r="I266" i="9"/>
  <c r="E268" i="9"/>
  <c r="G268" i="9"/>
  <c r="M268" i="9" s="1"/>
  <c r="I268" i="9"/>
  <c r="E270" i="9"/>
  <c r="G270" i="9"/>
  <c r="M270" i="9" s="1"/>
  <c r="I270" i="9"/>
  <c r="E272" i="9"/>
  <c r="G272" i="9"/>
  <c r="M272" i="9" s="1"/>
  <c r="I272" i="9"/>
  <c r="B273" i="9"/>
  <c r="D273" i="9"/>
  <c r="F273" i="9"/>
  <c r="H273" i="9"/>
  <c r="E274" i="9"/>
  <c r="G274" i="9"/>
  <c r="M274" i="9" s="1"/>
  <c r="I274" i="9"/>
  <c r="B275" i="9"/>
  <c r="D275" i="9"/>
  <c r="F275" i="9"/>
  <c r="H275" i="9"/>
  <c r="E276" i="9"/>
  <c r="G276" i="9"/>
  <c r="M276" i="9" s="1"/>
  <c r="I276" i="9"/>
  <c r="B277" i="9"/>
  <c r="D277" i="9"/>
  <c r="F277" i="9"/>
  <c r="H277" i="9"/>
  <c r="E278" i="9"/>
  <c r="G278" i="9"/>
  <c r="M278" i="9" s="1"/>
  <c r="I278" i="9"/>
  <c r="B279" i="9"/>
  <c r="D279" i="9"/>
  <c r="F279" i="9"/>
  <c r="H279" i="9"/>
  <c r="E280" i="9"/>
  <c r="G280" i="9"/>
  <c r="M280" i="9" s="1"/>
  <c r="I280" i="9"/>
  <c r="B281" i="9"/>
  <c r="D281" i="9"/>
  <c r="F281" i="9"/>
  <c r="H281" i="9"/>
  <c r="E282" i="9"/>
  <c r="G282" i="9"/>
  <c r="M282" i="9" s="1"/>
  <c r="I282" i="9"/>
  <c r="B283" i="9"/>
  <c r="D283" i="9"/>
  <c r="F283" i="9"/>
  <c r="H283" i="9"/>
  <c r="E284" i="9"/>
  <c r="G284" i="9"/>
  <c r="M284" i="9" s="1"/>
  <c r="I284" i="9"/>
  <c r="B285" i="9"/>
  <c r="D285" i="9"/>
  <c r="F285" i="9"/>
  <c r="H285" i="9"/>
  <c r="E286" i="9"/>
  <c r="G286" i="9"/>
  <c r="M286" i="9" s="1"/>
  <c r="I286" i="9"/>
  <c r="B287" i="9"/>
  <c r="D287" i="9"/>
  <c r="F287" i="9"/>
  <c r="H287" i="9"/>
  <c r="E288" i="9"/>
  <c r="G288" i="9"/>
  <c r="M288" i="9" s="1"/>
  <c r="I288" i="9"/>
  <c r="B289" i="9"/>
  <c r="D289" i="9"/>
  <c r="F289" i="9"/>
  <c r="H289" i="9"/>
  <c r="E290" i="9"/>
  <c r="G290" i="9"/>
  <c r="M290" i="9" s="1"/>
  <c r="I290" i="9"/>
  <c r="B291" i="9"/>
  <c r="D291" i="9"/>
  <c r="F291" i="9"/>
  <c r="H291" i="9"/>
  <c r="E292" i="9"/>
  <c r="G292" i="9"/>
  <c r="M292" i="9" s="1"/>
  <c r="I292" i="9"/>
  <c r="B293" i="9"/>
  <c r="D293" i="9"/>
  <c r="F293" i="9"/>
  <c r="H293" i="9"/>
  <c r="E294" i="9"/>
  <c r="G294" i="9"/>
  <c r="M294" i="9" s="1"/>
  <c r="I294" i="9"/>
  <c r="B295" i="9"/>
  <c r="D295" i="9"/>
  <c r="F295" i="9"/>
  <c r="H295" i="9"/>
  <c r="E296" i="9"/>
  <c r="G296" i="9"/>
  <c r="M296" i="9" s="1"/>
  <c r="I296" i="9"/>
  <c r="B297" i="9"/>
  <c r="D297" i="9"/>
  <c r="F297" i="9"/>
  <c r="H297" i="9"/>
  <c r="E298" i="9"/>
  <c r="I298" i="9"/>
  <c r="E300" i="9"/>
  <c r="I300" i="9"/>
  <c r="E302" i="9"/>
  <c r="I302" i="9"/>
  <c r="E304" i="9"/>
  <c r="I304" i="9"/>
  <c r="E306" i="9"/>
  <c r="I306" i="9"/>
  <c r="E308" i="9"/>
  <c r="I308" i="9"/>
  <c r="E310" i="9"/>
  <c r="I310" i="9"/>
  <c r="E299" i="9"/>
  <c r="G299" i="9"/>
  <c r="M299" i="9" s="1"/>
  <c r="I299" i="9"/>
  <c r="E301" i="9"/>
  <c r="G301" i="9"/>
  <c r="M301" i="9" s="1"/>
  <c r="I301" i="9"/>
  <c r="E303" i="9"/>
  <c r="G303" i="9"/>
  <c r="M303" i="9" s="1"/>
  <c r="I303" i="9"/>
  <c r="E305" i="9"/>
  <c r="G305" i="9"/>
  <c r="M305" i="9" s="1"/>
  <c r="I305" i="9"/>
  <c r="E307" i="9"/>
  <c r="G307" i="9"/>
  <c r="M307" i="9" s="1"/>
  <c r="I307" i="9"/>
  <c r="E309" i="9"/>
  <c r="G309" i="9"/>
  <c r="M309" i="9" s="1"/>
  <c r="I309" i="9"/>
  <c r="E311" i="9"/>
  <c r="G311" i="9"/>
  <c r="M311" i="9" s="1"/>
  <c r="I311" i="9"/>
  <c r="B312" i="9"/>
  <c r="D312" i="9"/>
  <c r="F312" i="9"/>
  <c r="H312" i="9"/>
  <c r="J312" i="9"/>
  <c r="E313" i="9"/>
  <c r="G313" i="9"/>
  <c r="M313" i="9" s="1"/>
  <c r="I313" i="9"/>
  <c r="B314" i="9"/>
  <c r="D314" i="9"/>
  <c r="F314" i="9"/>
  <c r="H314" i="9"/>
  <c r="J314" i="9"/>
  <c r="E315" i="9"/>
  <c r="G315" i="9"/>
  <c r="M315" i="9" s="1"/>
  <c r="I315" i="9"/>
  <c r="B316" i="9"/>
  <c r="D316" i="9"/>
  <c r="F316" i="9"/>
  <c r="H316" i="9"/>
  <c r="J316" i="9"/>
  <c r="E317" i="9"/>
  <c r="G317" i="9"/>
  <c r="M317" i="9" s="1"/>
  <c r="I317" i="9"/>
  <c r="B318" i="9"/>
  <c r="D318" i="9"/>
  <c r="F318" i="9"/>
  <c r="H318" i="9"/>
  <c r="J318" i="9"/>
  <c r="E319" i="9"/>
  <c r="G319" i="9"/>
  <c r="M319" i="9" s="1"/>
  <c r="I319" i="9"/>
  <c r="B320" i="9"/>
  <c r="D320" i="9"/>
  <c r="F320" i="9"/>
  <c r="H320" i="9"/>
  <c r="J320" i="9"/>
  <c r="E321" i="9"/>
  <c r="G321" i="9"/>
  <c r="M321" i="9" s="1"/>
  <c r="I321" i="9"/>
  <c r="B322" i="9"/>
  <c r="D322" i="9"/>
  <c r="F322" i="9"/>
  <c r="H322" i="9"/>
  <c r="J322" i="9"/>
  <c r="E323" i="9"/>
  <c r="G323" i="9"/>
  <c r="M323" i="9" s="1"/>
  <c r="I323" i="9"/>
  <c r="B324" i="9"/>
  <c r="D324" i="9"/>
  <c r="F324" i="9"/>
  <c r="H324" i="9"/>
  <c r="J324" i="9"/>
  <c r="E325" i="9"/>
  <c r="G325" i="9"/>
  <c r="M325" i="9" s="1"/>
  <c r="I325" i="9"/>
  <c r="B326" i="9"/>
  <c r="D326" i="9"/>
  <c r="F326" i="9"/>
  <c r="H326" i="9"/>
  <c r="J326" i="9"/>
  <c r="E327" i="9"/>
  <c r="G327" i="9"/>
  <c r="M327" i="9" s="1"/>
  <c r="I327" i="9"/>
  <c r="B328" i="9"/>
  <c r="D328" i="9"/>
  <c r="F328" i="9"/>
  <c r="H328" i="9"/>
  <c r="J328" i="9"/>
  <c r="E329" i="9"/>
  <c r="G329" i="9"/>
  <c r="M329" i="9" s="1"/>
  <c r="I329" i="9"/>
  <c r="B330" i="9"/>
  <c r="D330" i="9"/>
  <c r="F330" i="9"/>
  <c r="H330" i="9"/>
  <c r="J330" i="9"/>
  <c r="E331" i="9"/>
  <c r="G331" i="9"/>
  <c r="M331" i="9" s="1"/>
  <c r="I331" i="9"/>
  <c r="B332" i="9"/>
  <c r="D332" i="9"/>
  <c r="F332" i="9"/>
  <c r="H332" i="9"/>
  <c r="J332" i="9"/>
  <c r="E333" i="9"/>
  <c r="G333" i="9"/>
  <c r="M333" i="9" s="1"/>
  <c r="I333" i="9"/>
  <c r="B334" i="9"/>
  <c r="D334" i="9"/>
  <c r="F334" i="9"/>
  <c r="H334" i="9"/>
  <c r="J334" i="9"/>
  <c r="E335" i="9"/>
  <c r="G335" i="9"/>
  <c r="M335" i="9" s="1"/>
  <c r="I335" i="9"/>
  <c r="B336" i="9"/>
  <c r="D336" i="9"/>
  <c r="F336" i="9"/>
  <c r="H336" i="9"/>
  <c r="J336" i="9"/>
  <c r="E337" i="9"/>
  <c r="G337" i="9"/>
  <c r="M337" i="9" s="1"/>
  <c r="I337" i="9"/>
  <c r="B338" i="9"/>
  <c r="D338" i="9"/>
  <c r="F338" i="9"/>
  <c r="H338" i="9"/>
  <c r="J338" i="9"/>
  <c r="E339" i="9"/>
  <c r="G339" i="9"/>
  <c r="M339" i="9" s="1"/>
  <c r="I339" i="9"/>
  <c r="B340" i="9"/>
  <c r="D340" i="9"/>
  <c r="F340" i="9"/>
  <c r="H340" i="9"/>
  <c r="J340" i="9"/>
  <c r="E341" i="9"/>
  <c r="G341" i="9"/>
  <c r="M341" i="9" s="1"/>
  <c r="I341" i="9"/>
  <c r="B342" i="9"/>
  <c r="D342" i="9"/>
  <c r="F342" i="9"/>
  <c r="H342" i="9"/>
  <c r="J342" i="9"/>
  <c r="E343" i="9"/>
  <c r="G343" i="9"/>
  <c r="M343" i="9" s="1"/>
  <c r="I343" i="9"/>
  <c r="B344" i="9"/>
  <c r="D344" i="9"/>
  <c r="F344" i="9"/>
  <c r="H344" i="9"/>
  <c r="J344" i="9"/>
  <c r="E345" i="9"/>
  <c r="G345" i="9"/>
  <c r="M345" i="9" s="1"/>
  <c r="I345" i="9"/>
  <c r="B346" i="9"/>
  <c r="D346" i="9"/>
  <c r="F346" i="9"/>
  <c r="H346" i="9"/>
  <c r="J346" i="9"/>
  <c r="E347" i="9"/>
  <c r="G347" i="9"/>
  <c r="M347" i="9" s="1"/>
  <c r="I347" i="9"/>
  <c r="B348" i="9"/>
  <c r="D348" i="9"/>
  <c r="F348" i="9"/>
  <c r="H348" i="9"/>
  <c r="J348" i="9"/>
  <c r="E312" i="9"/>
  <c r="G312" i="9"/>
  <c r="M312" i="9" s="1"/>
  <c r="I312" i="9"/>
  <c r="E314" i="9"/>
  <c r="G314" i="9"/>
  <c r="M314" i="9" s="1"/>
  <c r="I314" i="9"/>
  <c r="E316" i="9"/>
  <c r="G316" i="9"/>
  <c r="M316" i="9" s="1"/>
  <c r="I316" i="9"/>
  <c r="E318" i="9"/>
  <c r="G318" i="9"/>
  <c r="M318" i="9" s="1"/>
  <c r="I318" i="9"/>
  <c r="E320" i="9"/>
  <c r="G320" i="9"/>
  <c r="M320" i="9" s="1"/>
  <c r="I320" i="9"/>
  <c r="E322" i="9"/>
  <c r="G322" i="9"/>
  <c r="M322" i="9" s="1"/>
  <c r="I322" i="9"/>
  <c r="E324" i="9"/>
  <c r="G324" i="9"/>
  <c r="M324" i="9" s="1"/>
  <c r="I324" i="9"/>
  <c r="E326" i="9"/>
  <c r="G326" i="9"/>
  <c r="M326" i="9" s="1"/>
  <c r="I326" i="9"/>
  <c r="E328" i="9"/>
  <c r="G328" i="9"/>
  <c r="M328" i="9" s="1"/>
  <c r="I328" i="9"/>
  <c r="E330" i="9"/>
  <c r="G330" i="9"/>
  <c r="M330" i="9" s="1"/>
  <c r="I330" i="9"/>
  <c r="E332" i="9"/>
  <c r="G332" i="9"/>
  <c r="M332" i="9" s="1"/>
  <c r="I332" i="9"/>
  <c r="E334" i="9"/>
  <c r="G334" i="9"/>
  <c r="M334" i="9" s="1"/>
  <c r="I334" i="9"/>
  <c r="E336" i="9"/>
  <c r="G336" i="9"/>
  <c r="M336" i="9" s="1"/>
  <c r="I336" i="9"/>
  <c r="E338" i="9"/>
  <c r="G338" i="9"/>
  <c r="M338" i="9" s="1"/>
  <c r="I338" i="9"/>
  <c r="E340" i="9"/>
  <c r="G340" i="9"/>
  <c r="M340" i="9" s="1"/>
  <c r="I340" i="9"/>
  <c r="E342" i="9"/>
  <c r="G342" i="9"/>
  <c r="M342" i="9" s="1"/>
  <c r="I342" i="9"/>
  <c r="E344" i="9"/>
  <c r="G344" i="9"/>
  <c r="M344" i="9" s="1"/>
  <c r="I344" i="9"/>
  <c r="E346" i="9"/>
  <c r="G346" i="9"/>
  <c r="M346" i="9" s="1"/>
  <c r="I346" i="9"/>
  <c r="E348" i="9"/>
  <c r="G348" i="9"/>
  <c r="M348" i="9" s="1"/>
  <c r="I348" i="9"/>
  <c r="K40" i="9"/>
  <c r="K184" i="11"/>
  <c r="H184" i="11"/>
  <c r="G184" i="11"/>
  <c r="I184" i="11"/>
  <c r="G5" i="12"/>
  <c r="I5" i="12"/>
  <c r="E5" i="12"/>
  <c r="L2" i="12"/>
  <c r="H5" i="12"/>
  <c r="F5" i="12"/>
  <c r="D5" i="12"/>
  <c r="K81" i="3"/>
  <c r="K53" i="3"/>
  <c r="K21" i="3"/>
  <c r="K44" i="3"/>
  <c r="K28" i="3"/>
  <c r="K22" i="3"/>
  <c r="K86" i="3"/>
  <c r="K95" i="3"/>
  <c r="K119" i="3"/>
  <c r="L119" i="3" s="1"/>
  <c r="M119" i="3" s="1"/>
  <c r="K110" i="3"/>
  <c r="K38" i="3"/>
  <c r="K127" i="3"/>
  <c r="L127" i="3" s="1"/>
  <c r="M127" i="3" s="1"/>
  <c r="K64" i="3"/>
  <c r="K102" i="3"/>
  <c r="L102" i="3" s="1"/>
  <c r="M102" i="3" s="1"/>
  <c r="K47" i="3"/>
  <c r="L47" i="3" s="1"/>
  <c r="M47" i="3" s="1"/>
  <c r="K166" i="3"/>
  <c r="K11" i="3"/>
  <c r="K18" i="3"/>
  <c r="K72" i="3"/>
  <c r="K48" i="3"/>
  <c r="K153" i="3"/>
  <c r="L153" i="3" s="1"/>
  <c r="M153" i="3" s="1"/>
  <c r="J143" i="9" s="1"/>
  <c r="K78" i="3"/>
  <c r="K96" i="3"/>
  <c r="K109" i="3"/>
  <c r="L109" i="3" s="1"/>
  <c r="K41" i="3"/>
  <c r="K59" i="3"/>
  <c r="L59" i="3" s="1"/>
  <c r="M59" i="3" s="1"/>
  <c r="K103" i="3"/>
  <c r="K51" i="3"/>
  <c r="L51" i="3" s="1"/>
  <c r="M51" i="3" s="1"/>
  <c r="K92" i="3"/>
  <c r="K90" i="3"/>
  <c r="L90" i="3" s="1"/>
  <c r="M90" i="3" s="1"/>
  <c r="J158" i="9" s="1"/>
  <c r="K17" i="3"/>
  <c r="L17" i="3" s="1"/>
  <c r="M17" i="3" s="1"/>
  <c r="J148" i="9" s="1"/>
  <c r="K171" i="3"/>
  <c r="L171" i="3" s="1"/>
  <c r="M171" i="3" s="1"/>
  <c r="K5" i="3"/>
  <c r="K42" i="3"/>
  <c r="L42" i="3" s="1"/>
  <c r="M42" i="3" s="1"/>
  <c r="J155" i="9" s="1"/>
  <c r="K56" i="3"/>
  <c r="L56" i="3" s="1"/>
  <c r="M56" i="3" s="1"/>
  <c r="J151" i="9" s="1"/>
  <c r="K40" i="3"/>
  <c r="K132" i="3"/>
  <c r="K128" i="3"/>
  <c r="L128" i="3" s="1"/>
  <c r="M128" i="3" s="1"/>
  <c r="J154" i="9" s="1"/>
  <c r="K45" i="3"/>
  <c r="L45" i="3" s="1"/>
  <c r="M45" i="3" s="1"/>
  <c r="K58" i="3"/>
  <c r="L58" i="3" s="1"/>
  <c r="M58" i="3" s="1"/>
  <c r="J156" i="9" s="1"/>
  <c r="K66" i="3"/>
  <c r="K35" i="3"/>
  <c r="L35" i="3" s="1"/>
  <c r="M35" i="3" s="1"/>
  <c r="K65" i="3"/>
  <c r="K16" i="3"/>
  <c r="K173" i="3"/>
  <c r="L173" i="3" s="1"/>
  <c r="M173" i="3" s="1"/>
  <c r="K69" i="3"/>
  <c r="K54" i="3"/>
  <c r="L54" i="3" s="1"/>
  <c r="M54" i="3" s="1"/>
  <c r="K104" i="3"/>
  <c r="K126" i="3"/>
  <c r="K15" i="3"/>
  <c r="L15" i="3" s="1"/>
  <c r="M15" i="3" s="1"/>
  <c r="J162" i="9" s="1"/>
  <c r="K75" i="3"/>
  <c r="K131" i="3"/>
  <c r="L131" i="3" s="1"/>
  <c r="M131" i="3" s="1"/>
  <c r="J163" i="9" s="1"/>
  <c r="K138" i="3"/>
  <c r="K24" i="3"/>
  <c r="K26" i="3"/>
  <c r="K32" i="3"/>
  <c r="K27" i="3"/>
  <c r="K13" i="3"/>
  <c r="K111" i="3"/>
  <c r="K99" i="3"/>
  <c r="L99" i="3" s="1"/>
  <c r="M99" i="3" s="1"/>
  <c r="J278" i="11" s="1"/>
  <c r="K117" i="3"/>
  <c r="K6" i="3"/>
  <c r="L6" i="3" s="1"/>
  <c r="M6" i="3" s="1"/>
  <c r="J147" i="9" s="1"/>
  <c r="K76" i="3"/>
  <c r="L76" i="3" s="1"/>
  <c r="M76" i="3" s="1"/>
  <c r="J150" i="9" s="1"/>
  <c r="K39" i="3"/>
  <c r="K67" i="3"/>
  <c r="K46" i="3"/>
  <c r="K170" i="3"/>
  <c r="L170" i="3" s="1"/>
  <c r="M170" i="3" s="1"/>
  <c r="K4" i="3"/>
  <c r="K25" i="3"/>
  <c r="K77" i="3"/>
  <c r="K134" i="3"/>
  <c r="L134" i="3" s="1"/>
  <c r="M134" i="3" s="1"/>
  <c r="J152" i="9" s="1"/>
  <c r="K116" i="3"/>
  <c r="K9" i="3"/>
  <c r="K165" i="3"/>
  <c r="K34" i="3"/>
  <c r="K61" i="3"/>
  <c r="L61" i="3" s="1"/>
  <c r="M61" i="3" s="1"/>
  <c r="K178" i="3"/>
  <c r="K43" i="3"/>
  <c r="L43" i="3" s="1"/>
  <c r="M43" i="3" s="1"/>
  <c r="J252" i="11" s="1"/>
  <c r="K12" i="3"/>
  <c r="K74" i="3"/>
  <c r="L74" i="3" s="1"/>
  <c r="M74" i="3" s="1"/>
  <c r="K137" i="3"/>
  <c r="K8" i="3"/>
  <c r="K175" i="3"/>
  <c r="K120" i="3"/>
  <c r="L120" i="3" s="1"/>
  <c r="M120" i="3" s="1"/>
  <c r="K169" i="3"/>
  <c r="L169" i="3" s="1"/>
  <c r="M169" i="3" s="1"/>
  <c r="K100" i="3"/>
  <c r="K93" i="3"/>
  <c r="K106" i="3"/>
  <c r="L106" i="3" s="1"/>
  <c r="M106" i="3" s="1"/>
  <c r="J241" i="11" s="1"/>
  <c r="K98" i="3"/>
  <c r="K60" i="3"/>
  <c r="K94" i="3"/>
  <c r="L94" i="3" s="1"/>
  <c r="M94" i="3" s="1"/>
  <c r="J144" i="9" s="1"/>
  <c r="K83" i="3"/>
  <c r="L83" i="3" s="1"/>
  <c r="M83" i="3" s="1"/>
  <c r="J146" i="9" s="1"/>
  <c r="K55" i="3"/>
  <c r="K172" i="3"/>
  <c r="L172" i="3" s="1"/>
  <c r="M172" i="3" s="1"/>
  <c r="K139" i="3"/>
  <c r="K130" i="3"/>
  <c r="L130" i="3" s="1"/>
  <c r="M130" i="3" s="1"/>
  <c r="K62" i="3"/>
  <c r="K31" i="3"/>
  <c r="K68" i="3"/>
  <c r="L68" i="3" s="1"/>
  <c r="M68" i="3" s="1"/>
  <c r="J40" i="9" s="1"/>
  <c r="K14" i="3"/>
  <c r="L14" i="3" s="1"/>
  <c r="M14" i="3" s="1"/>
  <c r="K113" i="3"/>
  <c r="L113" i="3" s="1"/>
  <c r="M113" i="3" s="1"/>
  <c r="K133" i="3"/>
  <c r="K177" i="3"/>
  <c r="L177" i="3" s="1"/>
  <c r="M177" i="3" s="1"/>
  <c r="K63" i="3"/>
  <c r="K20" i="3"/>
  <c r="L20" i="3" s="1"/>
  <c r="M20" i="3" s="1"/>
  <c r="K101" i="3"/>
  <c r="K57" i="3"/>
  <c r="L57" i="3" s="1"/>
  <c r="M57" i="3" s="1"/>
  <c r="J166" i="9" s="1"/>
  <c r="K73" i="3"/>
  <c r="L73" i="3" s="1"/>
  <c r="M73" i="3" s="1"/>
  <c r="J145" i="9" s="1"/>
  <c r="K176" i="3"/>
  <c r="L176" i="3" s="1"/>
  <c r="M176" i="3" s="1"/>
  <c r="K87" i="3"/>
  <c r="K33" i="3"/>
  <c r="L33" i="3" s="1"/>
  <c r="M33" i="3" s="1"/>
  <c r="K89" i="3"/>
  <c r="K136" i="3"/>
  <c r="L136" i="3" s="1"/>
  <c r="M136" i="3" s="1"/>
  <c r="K7" i="3"/>
  <c r="K155" i="3"/>
  <c r="L155" i="3" s="1"/>
  <c r="M155" i="3" s="1"/>
  <c r="J164" i="9" s="1"/>
  <c r="K114" i="3"/>
  <c r="K168" i="3"/>
  <c r="K85" i="3"/>
  <c r="L85" i="3" s="1"/>
  <c r="M85" i="3" s="1"/>
  <c r="J157" i="9" s="1"/>
  <c r="K29" i="3"/>
  <c r="L29" i="3" s="1"/>
  <c r="M29" i="3" s="1"/>
  <c r="J141" i="9" s="1"/>
  <c r="K91" i="3"/>
  <c r="L91" i="3" s="1"/>
  <c r="M91" i="3" s="1"/>
  <c r="J159" i="9" s="1"/>
  <c r="K30" i="3"/>
  <c r="K88" i="3"/>
  <c r="L88" i="3" s="1"/>
  <c r="M88" i="3" s="1"/>
  <c r="J142" i="9" s="1"/>
  <c r="K167" i="3"/>
  <c r="L167" i="3" s="1"/>
  <c r="M167" i="3" s="1"/>
  <c r="J160" i="9" s="1"/>
  <c r="K49" i="3"/>
  <c r="L49" i="3" s="1"/>
  <c r="M49" i="3" s="1"/>
  <c r="J251" i="11" s="1"/>
  <c r="K71" i="3"/>
  <c r="L71" i="3" s="1"/>
  <c r="M71" i="3" s="1"/>
  <c r="J312" i="11" s="1"/>
  <c r="K36" i="3"/>
  <c r="K149" i="3"/>
  <c r="K125" i="3"/>
  <c r="K123" i="3"/>
  <c r="K70" i="3"/>
  <c r="K174" i="3"/>
  <c r="L174" i="3" s="1"/>
  <c r="M174" i="3" s="1"/>
  <c r="K19" i="3"/>
  <c r="L19" i="3" s="1"/>
  <c r="M19" i="3" s="1"/>
  <c r="K10" i="3"/>
  <c r="K97" i="3"/>
  <c r="K37" i="3"/>
  <c r="L37" i="3" s="1"/>
  <c r="M37" i="3" s="1"/>
  <c r="J149" i="9" s="1"/>
  <c r="K121" i="3"/>
  <c r="L121" i="3" s="1"/>
  <c r="M121" i="3" s="1"/>
  <c r="J153" i="9" s="1"/>
  <c r="K50" i="3"/>
  <c r="K179" i="3"/>
  <c r="K122" i="3"/>
  <c r="K23" i="3"/>
  <c r="K84" i="3"/>
  <c r="K52" i="3"/>
  <c r="K80" i="3"/>
  <c r="L80" i="3" s="1"/>
  <c r="M80" i="3" s="1"/>
  <c r="J161" i="9" s="1"/>
  <c r="M2" i="12"/>
  <c r="P171" i="3"/>
  <c r="P74" i="3"/>
  <c r="P169" i="3"/>
  <c r="P179" i="3"/>
  <c r="P121" i="3"/>
  <c r="P174" i="3"/>
  <c r="P167" i="3"/>
  <c r="P45" i="3"/>
  <c r="P91" i="3"/>
  <c r="P176" i="3"/>
  <c r="P17" i="3"/>
  <c r="P168" i="3"/>
  <c r="P177" i="3"/>
  <c r="P33" i="3"/>
  <c r="F184" i="11"/>
  <c r="D184" i="11"/>
  <c r="B184" i="11"/>
  <c r="E184" i="11"/>
  <c r="H40" i="9"/>
  <c r="F40" i="9"/>
  <c r="D40" i="9"/>
  <c r="B40" i="9"/>
  <c r="I40" i="9"/>
  <c r="E40" i="9"/>
  <c r="G40" i="9"/>
  <c r="P42" i="3" l="1"/>
  <c r="P6" i="3"/>
  <c r="P47" i="3"/>
  <c r="P73" i="3"/>
  <c r="P131" i="3"/>
  <c r="P83" i="3"/>
  <c r="P134" i="3"/>
  <c r="P136" i="3"/>
  <c r="P59" i="3"/>
  <c r="P43" i="3"/>
  <c r="P90" i="3"/>
  <c r="P35" i="3"/>
  <c r="P49" i="3"/>
  <c r="P99" i="3"/>
  <c r="P119" i="3"/>
  <c r="P140" i="3"/>
  <c r="J110" i="11"/>
  <c r="J18" i="11"/>
  <c r="J5" i="12"/>
  <c r="K5" i="12"/>
  <c r="L110" i="11"/>
  <c r="L30" i="11"/>
  <c r="L122" i="11"/>
  <c r="L52" i="11"/>
  <c r="L121" i="11"/>
  <c r="L138" i="11"/>
  <c r="L51" i="11"/>
  <c r="L54" i="11"/>
  <c r="L135" i="11"/>
  <c r="L101" i="11"/>
  <c r="L41" i="11"/>
  <c r="L27" i="11"/>
  <c r="L74" i="11"/>
  <c r="L75" i="11"/>
  <c r="L38" i="11"/>
  <c r="L116" i="11"/>
  <c r="L60" i="11"/>
  <c r="L47" i="11"/>
  <c r="L130" i="11"/>
  <c r="L103" i="11"/>
  <c r="L86" i="11"/>
  <c r="L28" i="11"/>
  <c r="L19" i="11"/>
  <c r="L96" i="11"/>
  <c r="L34" i="11"/>
  <c r="L71" i="11"/>
  <c r="L69" i="11"/>
  <c r="L113" i="11"/>
  <c r="L133" i="11"/>
  <c r="L7" i="11"/>
  <c r="L157" i="11"/>
  <c r="L20" i="11"/>
  <c r="L89" i="11"/>
  <c r="L37" i="11"/>
  <c r="L11" i="11"/>
  <c r="L131" i="11"/>
  <c r="L48" i="11"/>
  <c r="L151" i="11"/>
  <c r="L53" i="11"/>
  <c r="L88" i="11"/>
  <c r="L129" i="11"/>
  <c r="L145" i="11"/>
  <c r="L63" i="11"/>
  <c r="L50" i="11"/>
  <c r="L73" i="11"/>
  <c r="L90" i="11"/>
  <c r="L100" i="11"/>
  <c r="L55" i="11"/>
  <c r="L132" i="11"/>
  <c r="L77" i="11"/>
  <c r="L156" i="11"/>
  <c r="L15" i="11"/>
  <c r="L142" i="11"/>
  <c r="L80" i="11"/>
  <c r="L58" i="11"/>
  <c r="L147" i="11"/>
  <c r="L10" i="11"/>
  <c r="L104" i="11"/>
  <c r="L82" i="11"/>
  <c r="L106" i="11"/>
  <c r="L39" i="11"/>
  <c r="L49" i="11"/>
  <c r="L154" i="11"/>
  <c r="L6" i="11"/>
  <c r="L127" i="11"/>
  <c r="L43" i="11"/>
  <c r="L107" i="11"/>
  <c r="L68" i="11"/>
  <c r="L124" i="11"/>
  <c r="L23" i="11"/>
  <c r="L70" i="11"/>
  <c r="L42" i="11"/>
  <c r="L152" i="11"/>
  <c r="L98" i="11"/>
  <c r="L351" i="11"/>
  <c r="L35" i="11"/>
  <c r="L64" i="11"/>
  <c r="L29" i="11"/>
  <c r="L85" i="11"/>
  <c r="L120" i="11"/>
  <c r="L46" i="11"/>
  <c r="L24" i="11"/>
  <c r="L146" i="11"/>
  <c r="L87" i="11"/>
  <c r="L83" i="11"/>
  <c r="L128" i="11"/>
  <c r="L40" i="11"/>
  <c r="L134" i="11"/>
  <c r="L25" i="11"/>
  <c r="L158" i="11"/>
  <c r="L26" i="11"/>
  <c r="L144" i="11"/>
  <c r="L18" i="11"/>
  <c r="L153" i="11"/>
  <c r="L92" i="11"/>
  <c r="L78" i="11"/>
  <c r="L65" i="11"/>
  <c r="L44" i="11"/>
  <c r="L36" i="11"/>
  <c r="L141" i="11"/>
  <c r="L81" i="11"/>
  <c r="L126" i="11"/>
  <c r="L66" i="11"/>
  <c r="L4" i="11"/>
  <c r="L16" i="11"/>
  <c r="L72" i="11"/>
  <c r="L9" i="11"/>
  <c r="L105" i="11"/>
  <c r="L102" i="11"/>
  <c r="L84" i="11"/>
  <c r="L32" i="11"/>
  <c r="L14" i="11"/>
  <c r="L139" i="11"/>
  <c r="L109" i="11"/>
  <c r="L13" i="11"/>
  <c r="L148" i="11"/>
  <c r="L61" i="11"/>
  <c r="L143" i="11"/>
  <c r="L125" i="11"/>
  <c r="L5" i="11"/>
  <c r="L33" i="11"/>
  <c r="L91" i="11"/>
  <c r="L97" i="11"/>
  <c r="L112" i="11"/>
  <c r="L3" i="11"/>
  <c r="L136" i="11"/>
  <c r="L21" i="11"/>
  <c r="L76" i="11"/>
  <c r="L155" i="11"/>
  <c r="L114" i="11"/>
  <c r="L118" i="11"/>
  <c r="L99" i="11"/>
  <c r="L59" i="11"/>
  <c r="L31" i="11"/>
  <c r="L17" i="11"/>
  <c r="L117" i="11"/>
  <c r="L108" i="11"/>
  <c r="L95" i="11"/>
  <c r="L119" i="11"/>
  <c r="L22" i="11"/>
  <c r="L350" i="11"/>
  <c r="L45" i="11"/>
  <c r="L79" i="11"/>
  <c r="L349" i="11"/>
  <c r="L56" i="11"/>
  <c r="L140" i="11"/>
  <c r="L12" i="11"/>
  <c r="L123" i="11"/>
  <c r="L93" i="11"/>
  <c r="L115" i="11"/>
  <c r="L150" i="11"/>
  <c r="L57" i="11"/>
  <c r="L149" i="11"/>
  <c r="L67" i="11"/>
  <c r="L137" i="11"/>
  <c r="L94" i="11"/>
  <c r="L8" i="11"/>
  <c r="L21" i="9"/>
  <c r="L39" i="9"/>
  <c r="L38" i="9"/>
  <c r="L25" i="9"/>
  <c r="L23" i="9"/>
  <c r="L20" i="9"/>
  <c r="L10" i="9"/>
  <c r="L32" i="9"/>
  <c r="L15" i="9"/>
  <c r="L34" i="9"/>
  <c r="L19" i="9"/>
  <c r="L26" i="9"/>
  <c r="L30" i="9"/>
  <c r="L5" i="9"/>
  <c r="L37" i="9"/>
  <c r="L12" i="9"/>
  <c r="L17" i="9"/>
  <c r="L22" i="9"/>
  <c r="L35" i="9"/>
  <c r="L14" i="9"/>
  <c r="L11" i="9"/>
  <c r="L28" i="9"/>
  <c r="L24" i="9"/>
  <c r="L36" i="9"/>
  <c r="L16" i="9"/>
  <c r="L4" i="9"/>
  <c r="L7" i="9"/>
  <c r="L27" i="9"/>
  <c r="L8" i="9"/>
  <c r="L31" i="9"/>
  <c r="L33" i="9"/>
  <c r="L6" i="9"/>
  <c r="L9" i="9"/>
  <c r="L29" i="9"/>
  <c r="L18" i="9"/>
  <c r="L13" i="9"/>
  <c r="J75" i="11"/>
  <c r="J119" i="11"/>
  <c r="P195" i="3"/>
  <c r="P113" i="3"/>
  <c r="P173" i="3"/>
  <c r="P155" i="3"/>
  <c r="P58" i="3"/>
  <c r="P68" i="3"/>
  <c r="P178" i="3"/>
  <c r="P85" i="3"/>
  <c r="P56" i="3"/>
  <c r="P29" i="3"/>
  <c r="P20" i="3"/>
  <c r="P61" i="3"/>
  <c r="P15" i="3"/>
  <c r="P88" i="3"/>
  <c r="P170" i="3"/>
  <c r="P37" i="3"/>
  <c r="P19" i="3"/>
  <c r="P128" i="3"/>
  <c r="P76" i="3"/>
  <c r="P80" i="3"/>
  <c r="P57" i="3"/>
  <c r="P175" i="3"/>
  <c r="P120" i="3"/>
  <c r="P106" i="3"/>
  <c r="P153" i="3"/>
  <c r="P172" i="3"/>
  <c r="P94" i="3"/>
  <c r="P14" i="3"/>
  <c r="P127" i="3"/>
  <c r="V2" i="12"/>
  <c r="P156" i="3"/>
  <c r="J302" i="11"/>
  <c r="P191" i="3"/>
  <c r="P192" i="3"/>
  <c r="P160" i="3"/>
  <c r="P144" i="3"/>
  <c r="P187" i="3"/>
  <c r="P181" i="3"/>
  <c r="P164" i="3"/>
  <c r="P188" i="3"/>
  <c r="P108" i="3"/>
  <c r="P180" i="3"/>
  <c r="P142" i="3"/>
  <c r="P162" i="3"/>
  <c r="P183" i="3"/>
  <c r="P182" i="3"/>
  <c r="P150" i="3"/>
  <c r="P124" i="3"/>
  <c r="P143" i="3"/>
  <c r="P190" i="3"/>
  <c r="P151" i="3"/>
  <c r="P146" i="3"/>
  <c r="P157" i="3"/>
  <c r="P161" i="3"/>
  <c r="P163" i="3"/>
  <c r="P105" i="3"/>
  <c r="P198" i="3"/>
  <c r="P197" i="3"/>
  <c r="P79" i="3"/>
  <c r="P141" i="3"/>
  <c r="P152" i="3"/>
  <c r="P189" i="3"/>
  <c r="P147" i="3"/>
  <c r="P145" i="3"/>
  <c r="P184" i="3"/>
  <c r="P186" i="3"/>
  <c r="P107" i="3"/>
  <c r="P185" i="3"/>
  <c r="P154" i="3"/>
  <c r="P118" i="3"/>
  <c r="P194" i="3"/>
  <c r="P135" i="3"/>
  <c r="P159" i="3"/>
  <c r="P82" i="3"/>
  <c r="P193" i="3"/>
  <c r="P112" i="3"/>
  <c r="P129" i="3"/>
  <c r="P196" i="3"/>
  <c r="P115" i="3"/>
  <c r="P158" i="3"/>
  <c r="P148" i="3"/>
  <c r="J206" i="11"/>
  <c r="J276" i="11"/>
  <c r="J239" i="11"/>
  <c r="J310" i="11"/>
  <c r="J253" i="11"/>
  <c r="J277" i="11"/>
  <c r="J124" i="11"/>
  <c r="J48" i="11"/>
  <c r="J42" i="11"/>
  <c r="J55" i="11"/>
  <c r="J113" i="11"/>
  <c r="J40" i="11"/>
  <c r="J149" i="11"/>
  <c r="J85" i="11"/>
  <c r="J165" i="11"/>
  <c r="J167" i="11"/>
  <c r="J163" i="11"/>
  <c r="J183" i="11"/>
  <c r="J179" i="11"/>
  <c r="J181" i="11"/>
  <c r="J201" i="11"/>
  <c r="J202" i="11"/>
  <c r="J203" i="11"/>
  <c r="J234" i="11"/>
  <c r="J232" i="11"/>
  <c r="J233" i="11"/>
  <c r="J132" i="11"/>
  <c r="J134" i="11"/>
  <c r="J242" i="11"/>
  <c r="J297" i="11"/>
  <c r="J140" i="9"/>
  <c r="M163" i="9" s="1"/>
  <c r="M151" i="9"/>
  <c r="M164" i="9"/>
  <c r="M156" i="9"/>
  <c r="M153" i="9"/>
  <c r="M152" i="9"/>
  <c r="M144" i="9"/>
  <c r="M5" i="12"/>
  <c r="S5" i="12"/>
  <c r="V5" i="12" s="1"/>
  <c r="L5" i="12"/>
  <c r="O2" i="12"/>
  <c r="P2" i="12" s="1"/>
  <c r="R2" i="12" s="1"/>
  <c r="U2" i="12" s="1"/>
  <c r="N2" i="12"/>
  <c r="Q2" i="12" s="1"/>
  <c r="T2" i="12" s="1"/>
  <c r="L175" i="3"/>
  <c r="M175" i="3" s="1"/>
  <c r="L179" i="3"/>
  <c r="M179" i="3" s="1"/>
  <c r="L168" i="3"/>
  <c r="M168" i="3" s="1"/>
  <c r="J133" i="11" s="1"/>
  <c r="L178" i="3"/>
  <c r="M178" i="3" s="1"/>
  <c r="L60" i="3"/>
  <c r="M60" i="3" s="1"/>
  <c r="P67" i="3"/>
  <c r="P137" i="3"/>
  <c r="L122" i="3"/>
  <c r="M122" i="3" s="1"/>
  <c r="J226" i="11" s="1"/>
  <c r="L36" i="3"/>
  <c r="M36" i="3" s="1"/>
  <c r="L103" i="3"/>
  <c r="M103" i="3" s="1"/>
  <c r="L52" i="3"/>
  <c r="M52" i="3" s="1"/>
  <c r="L123" i="3"/>
  <c r="M123" i="3" s="1"/>
  <c r="L64" i="3"/>
  <c r="M64" i="3" s="1"/>
  <c r="L21" i="3"/>
  <c r="M21" i="3" s="1"/>
  <c r="L46" i="3"/>
  <c r="M46" i="3" s="1"/>
  <c r="L41" i="3"/>
  <c r="M41" i="3" s="1"/>
  <c r="J41" i="11" s="1"/>
  <c r="L111" i="3"/>
  <c r="M111" i="3" s="1"/>
  <c r="L39" i="3"/>
  <c r="M39" i="3" s="1"/>
  <c r="L132" i="3"/>
  <c r="M132" i="3" s="1"/>
  <c r="L18" i="3"/>
  <c r="M18" i="3" s="1"/>
  <c r="J17" i="11" s="1"/>
  <c r="L55" i="3"/>
  <c r="M55" i="3" s="1"/>
  <c r="L125" i="3"/>
  <c r="M125" i="3" s="1"/>
  <c r="L95" i="3"/>
  <c r="M95" i="3" s="1"/>
  <c r="L30" i="3"/>
  <c r="M30" i="3" s="1"/>
  <c r="L65" i="3"/>
  <c r="M65" i="3" s="1"/>
  <c r="L139" i="3"/>
  <c r="M139" i="3" s="1"/>
  <c r="L26" i="3"/>
  <c r="M26" i="3" s="1"/>
  <c r="L5" i="3"/>
  <c r="M5" i="3" s="1"/>
  <c r="L117" i="3"/>
  <c r="M117" i="3" s="1"/>
  <c r="L75" i="3"/>
  <c r="M75" i="3" s="1"/>
  <c r="J74" i="11" s="1"/>
  <c r="L22" i="3"/>
  <c r="M22" i="3" s="1"/>
  <c r="L9" i="3"/>
  <c r="M9" i="3" s="1"/>
  <c r="L34" i="3"/>
  <c r="M34" i="3" s="1"/>
  <c r="L24" i="3"/>
  <c r="M24" i="3" s="1"/>
  <c r="L100" i="3"/>
  <c r="M100" i="3" s="1"/>
  <c r="L63" i="3"/>
  <c r="M63" i="3" s="1"/>
  <c r="L67" i="3"/>
  <c r="M67" i="3" s="1"/>
  <c r="L137" i="3"/>
  <c r="M137" i="3" s="1"/>
  <c r="L44" i="3"/>
  <c r="M44" i="3" s="1"/>
  <c r="J43" i="11" s="1"/>
  <c r="L28" i="3"/>
  <c r="M28" i="3" s="1"/>
  <c r="L31" i="3"/>
  <c r="M31" i="3" s="1"/>
  <c r="L165" i="3"/>
  <c r="M165" i="3" s="1"/>
  <c r="L16" i="3"/>
  <c r="M16" i="3" s="1"/>
  <c r="L89" i="3"/>
  <c r="M89" i="3" s="1"/>
  <c r="L40" i="3"/>
  <c r="M40" i="3" s="1"/>
  <c r="L8" i="3"/>
  <c r="M8" i="3" s="1"/>
  <c r="L38" i="3"/>
  <c r="M38" i="3" s="1"/>
  <c r="L110" i="3"/>
  <c r="M110" i="3" s="1"/>
  <c r="L98" i="3"/>
  <c r="M98" i="3" s="1"/>
  <c r="J95" i="11" s="1"/>
  <c r="L50" i="3"/>
  <c r="M50" i="3" s="1"/>
  <c r="L86" i="3"/>
  <c r="M86" i="3" s="1"/>
  <c r="L48" i="3"/>
  <c r="M48" i="3" s="1"/>
  <c r="L11" i="3"/>
  <c r="M11" i="3" s="1"/>
  <c r="L97" i="3"/>
  <c r="M97" i="3" s="1"/>
  <c r="L77" i="3"/>
  <c r="M77" i="3" s="1"/>
  <c r="M109" i="3"/>
  <c r="L116" i="3"/>
  <c r="M116" i="3" s="1"/>
  <c r="L25" i="3"/>
  <c r="M25" i="3" s="1"/>
  <c r="L78" i="3"/>
  <c r="M78" i="3" s="1"/>
  <c r="L92" i="3"/>
  <c r="M92" i="3" s="1"/>
  <c r="L93" i="3"/>
  <c r="M93" i="3" s="1"/>
  <c r="L114" i="3"/>
  <c r="M114" i="3" s="1"/>
  <c r="J79" i="11" s="1"/>
  <c r="L4" i="3"/>
  <c r="M4" i="3" s="1"/>
  <c r="J30" i="11" s="1"/>
  <c r="L53" i="3"/>
  <c r="M53" i="3" s="1"/>
  <c r="L84" i="3"/>
  <c r="M84" i="3" s="1"/>
  <c r="L70" i="3"/>
  <c r="M70" i="3" s="1"/>
  <c r="J128" i="11" s="1"/>
  <c r="L149" i="3"/>
  <c r="M149" i="3" s="1"/>
  <c r="J147" i="11" s="1"/>
  <c r="L87" i="3"/>
  <c r="M87" i="3" s="1"/>
  <c r="L81" i="3"/>
  <c r="M81" i="3" s="1"/>
  <c r="J108" i="11" s="1"/>
  <c r="L72" i="3"/>
  <c r="M72" i="3" s="1"/>
  <c r="P28" i="3"/>
  <c r="P165" i="3"/>
  <c r="P89" i="3"/>
  <c r="P10" i="3"/>
  <c r="P21" i="3"/>
  <c r="P66" i="3"/>
  <c r="P46" i="3"/>
  <c r="P41" i="3"/>
  <c r="P111" i="3"/>
  <c r="P104" i="3"/>
  <c r="P39" i="3"/>
  <c r="P138" i="3"/>
  <c r="P23" i="3"/>
  <c r="P139" i="3"/>
  <c r="P26" i="3"/>
  <c r="P5" i="3"/>
  <c r="P117" i="3"/>
  <c r="P75" i="3"/>
  <c r="P22" i="3"/>
  <c r="P9" i="3"/>
  <c r="P34" i="3"/>
  <c r="P24" i="3"/>
  <c r="P100" i="3"/>
  <c r="P123" i="3"/>
  <c r="P63" i="3"/>
  <c r="P64" i="3"/>
  <c r="P54" i="3"/>
  <c r="P8" i="3"/>
  <c r="P102" i="3"/>
  <c r="P125" i="3"/>
  <c r="P72" i="3"/>
  <c r="P38" i="3"/>
  <c r="P110" i="3"/>
  <c r="P98" i="3"/>
  <c r="P50" i="3"/>
  <c r="P86" i="3"/>
  <c r="P11" i="3"/>
  <c r="P69" i="3"/>
  <c r="P30" i="3"/>
  <c r="P109" i="3"/>
  <c r="P65" i="3"/>
  <c r="L96" i="3"/>
  <c r="M96" i="3" s="1"/>
  <c r="L13" i="3"/>
  <c r="M13" i="3" s="1"/>
  <c r="L62" i="3"/>
  <c r="M62" i="3" s="1"/>
  <c r="L101" i="3"/>
  <c r="M101" i="3" s="1"/>
  <c r="L166" i="3"/>
  <c r="M166" i="3" s="1"/>
  <c r="L10" i="3"/>
  <c r="M10" i="3" s="1"/>
  <c r="L66" i="3"/>
  <c r="M66" i="3" s="1"/>
  <c r="L104" i="3"/>
  <c r="M104" i="3" s="1"/>
  <c r="J101" i="11" s="1"/>
  <c r="L138" i="3"/>
  <c r="M138" i="3" s="1"/>
  <c r="J127" i="11" s="1"/>
  <c r="L32" i="3"/>
  <c r="M32" i="3" s="1"/>
  <c r="L133" i="3"/>
  <c r="M133" i="3" s="1"/>
  <c r="L7" i="3"/>
  <c r="M7" i="3" s="1"/>
  <c r="L12" i="3"/>
  <c r="M12" i="3" s="1"/>
  <c r="L27" i="3"/>
  <c r="M27" i="3" s="1"/>
  <c r="L126" i="3"/>
  <c r="M126" i="3" s="1"/>
  <c r="J117" i="11" s="1"/>
  <c r="L23" i="3"/>
  <c r="M23" i="3" s="1"/>
  <c r="L69" i="3"/>
  <c r="P44" i="3"/>
  <c r="P31" i="3"/>
  <c r="P16" i="3"/>
  <c r="P40" i="3"/>
  <c r="P116" i="3"/>
  <c r="P51" i="3"/>
  <c r="P96" i="3"/>
  <c r="P122" i="3"/>
  <c r="P13" i="3"/>
  <c r="P36" i="3"/>
  <c r="P62" i="3"/>
  <c r="P103" i="3"/>
  <c r="P101" i="3"/>
  <c r="P52" i="3"/>
  <c r="P166" i="3"/>
  <c r="P32" i="3"/>
  <c r="P133" i="3"/>
  <c r="P7" i="3"/>
  <c r="P12" i="3"/>
  <c r="P25" i="3"/>
  <c r="P78" i="3"/>
  <c r="P92" i="3"/>
  <c r="P93" i="3"/>
  <c r="P114" i="3"/>
  <c r="P4" i="3"/>
  <c r="P53" i="3"/>
  <c r="P84" i="3"/>
  <c r="P70" i="3"/>
  <c r="P149" i="3"/>
  <c r="P87" i="3"/>
  <c r="P97" i="3"/>
  <c r="P71" i="3"/>
  <c r="P55" i="3"/>
  <c r="P95" i="3"/>
  <c r="P27" i="3"/>
  <c r="P132" i="3"/>
  <c r="P18" i="3"/>
  <c r="P126" i="3"/>
  <c r="P48" i="3"/>
  <c r="P81" i="3"/>
  <c r="P77" i="3"/>
  <c r="P60" i="3"/>
  <c r="J45" i="11" l="1"/>
  <c r="J37" i="11"/>
  <c r="J107" i="11"/>
  <c r="J100" i="11"/>
  <c r="J69" i="11"/>
  <c r="J25" i="11"/>
  <c r="J7" i="11"/>
  <c r="J89" i="11"/>
  <c r="J122" i="11"/>
  <c r="J3" i="11"/>
  <c r="J27" i="11"/>
  <c r="M21" i="9"/>
  <c r="M18" i="9"/>
  <c r="M9" i="9"/>
  <c r="M33" i="9"/>
  <c r="M8" i="9"/>
  <c r="M7" i="9"/>
  <c r="M16" i="9"/>
  <c r="M24" i="9"/>
  <c r="M11" i="9"/>
  <c r="M35" i="9"/>
  <c r="M23" i="9"/>
  <c r="M38" i="9"/>
  <c r="M5" i="9"/>
  <c r="M26" i="9"/>
  <c r="M19" i="9"/>
  <c r="M15" i="9"/>
  <c r="M10" i="9"/>
  <c r="M17" i="9"/>
  <c r="M39" i="9"/>
  <c r="M13" i="9"/>
  <c r="M29" i="9"/>
  <c r="M6" i="9"/>
  <c r="M31" i="9"/>
  <c r="M27" i="9"/>
  <c r="M4" i="9"/>
  <c r="M36" i="9"/>
  <c r="M28" i="9"/>
  <c r="M14" i="9"/>
  <c r="M22" i="9"/>
  <c r="M25" i="9"/>
  <c r="M37" i="9"/>
  <c r="M30" i="9"/>
  <c r="M34" i="9"/>
  <c r="M32" i="9"/>
  <c r="M20" i="9"/>
  <c r="M12" i="9"/>
  <c r="J175" i="11"/>
  <c r="J4" i="11"/>
  <c r="J300" i="11"/>
  <c r="J306" i="11"/>
  <c r="J245" i="11"/>
  <c r="J156" i="11"/>
  <c r="J196" i="11"/>
  <c r="J195" i="11"/>
  <c r="J58" i="11"/>
  <c r="J126" i="11"/>
  <c r="J271" i="11"/>
  <c r="J243" i="11"/>
  <c r="J282" i="11"/>
  <c r="J176" i="11"/>
  <c r="J154" i="11"/>
  <c r="J289" i="11"/>
  <c r="J286" i="11"/>
  <c r="J168" i="11"/>
  <c r="J280" i="11"/>
  <c r="J275" i="11"/>
  <c r="J274" i="11"/>
  <c r="J84" i="11"/>
  <c r="J308" i="11"/>
  <c r="J173" i="11"/>
  <c r="J171" i="11"/>
  <c r="J169" i="11"/>
  <c r="J131" i="11"/>
  <c r="J56" i="11"/>
  <c r="J287" i="11"/>
  <c r="J162" i="11"/>
  <c r="J284" i="11"/>
  <c r="J223" i="11"/>
  <c r="J314" i="11"/>
  <c r="M314" i="11" s="1"/>
  <c r="J57" i="11"/>
  <c r="J116" i="11"/>
  <c r="J293" i="11"/>
  <c r="J292" i="11"/>
  <c r="J288" i="11"/>
  <c r="J164" i="11"/>
  <c r="J295" i="11"/>
  <c r="J222" i="11"/>
  <c r="J313" i="11"/>
  <c r="J270" i="11"/>
  <c r="J268" i="11"/>
  <c r="J67" i="11"/>
  <c r="J228" i="11"/>
  <c r="J102" i="11"/>
  <c r="J299" i="11"/>
  <c r="J225" i="11"/>
  <c r="J264" i="11"/>
  <c r="J262" i="11"/>
  <c r="J93" i="11"/>
  <c r="J263" i="11"/>
  <c r="J261" i="11"/>
  <c r="J77" i="11"/>
  <c r="J258" i="11"/>
  <c r="J260" i="11"/>
  <c r="J172" i="11"/>
  <c r="J266" i="11"/>
  <c r="J6" i="11"/>
  <c r="J218" i="11"/>
  <c r="J31" i="11"/>
  <c r="J130" i="11"/>
  <c r="J281" i="11"/>
  <c r="J174" i="11"/>
  <c r="J91" i="11"/>
  <c r="J259" i="11"/>
  <c r="J29" i="11"/>
  <c r="J144" i="11"/>
  <c r="J143" i="11"/>
  <c r="J73" i="11"/>
  <c r="J111" i="11"/>
  <c r="J137" i="11"/>
  <c r="J34" i="11"/>
  <c r="J303" i="11"/>
  <c r="J118" i="11"/>
  <c r="J142" i="11"/>
  <c r="J351" i="11"/>
  <c r="J78" i="11"/>
  <c r="J63" i="11"/>
  <c r="J46" i="11"/>
  <c r="J296" i="11"/>
  <c r="J189" i="11"/>
  <c r="J87" i="11"/>
  <c r="J66" i="11"/>
  <c r="J82" i="11"/>
  <c r="J72" i="11"/>
  <c r="J13" i="11"/>
  <c r="J121" i="11"/>
  <c r="J158" i="11"/>
  <c r="J157" i="11"/>
  <c r="J290" i="11"/>
  <c r="J161" i="11"/>
  <c r="J267" i="11"/>
  <c r="J246" i="11"/>
  <c r="J155" i="11"/>
  <c r="J273" i="11"/>
  <c r="J153" i="11"/>
  <c r="J152" i="11"/>
  <c r="J151" i="11"/>
  <c r="J51" i="11"/>
  <c r="J5" i="11"/>
  <c r="J36" i="11"/>
  <c r="J136" i="11"/>
  <c r="J219" i="11"/>
  <c r="J135" i="11"/>
  <c r="J309" i="11"/>
  <c r="J301" i="11"/>
  <c r="J120" i="11"/>
  <c r="J19" i="11"/>
  <c r="J112" i="11"/>
  <c r="J115" i="11"/>
  <c r="J197" i="11"/>
  <c r="J150" i="11"/>
  <c r="J198" i="11"/>
  <c r="J279" i="11"/>
  <c r="J200" i="11"/>
  <c r="J166" i="11"/>
  <c r="J199" i="11"/>
  <c r="J192" i="11"/>
  <c r="J265" i="11"/>
  <c r="J170" i="11"/>
  <c r="J193" i="11"/>
  <c r="J96" i="11"/>
  <c r="J269" i="11"/>
  <c r="J187" i="11"/>
  <c r="J9" i="11"/>
  <c r="J190" i="11"/>
  <c r="J106" i="11"/>
  <c r="J230" i="11"/>
  <c r="J148" i="11"/>
  <c r="J145" i="11"/>
  <c r="J86" i="11"/>
  <c r="J123" i="11"/>
  <c r="J146" i="11"/>
  <c r="J138" i="11"/>
  <c r="J213" i="11"/>
  <c r="J140" i="11"/>
  <c r="J139" i="11"/>
  <c r="J54" i="11"/>
  <c r="J105" i="11"/>
  <c r="J177" i="11"/>
  <c r="J211" i="11"/>
  <c r="J94" i="11"/>
  <c r="J212" i="11"/>
  <c r="J53" i="11"/>
  <c r="J215" i="11"/>
  <c r="J214" i="11"/>
  <c r="J191" i="11"/>
  <c r="J209" i="11"/>
  <c r="J208" i="11"/>
  <c r="J217" i="11"/>
  <c r="J205" i="11"/>
  <c r="J291" i="11"/>
  <c r="J20" i="11"/>
  <c r="J26" i="11"/>
  <c r="J88" i="11"/>
  <c r="J44" i="11"/>
  <c r="J125" i="11"/>
  <c r="J244" i="11"/>
  <c r="J178" i="11"/>
  <c r="J236" i="11"/>
  <c r="J28" i="11"/>
  <c r="J237" i="11"/>
  <c r="J231" i="11"/>
  <c r="J305" i="11"/>
  <c r="J298" i="11"/>
  <c r="J229" i="11"/>
  <c r="J204" i="11"/>
  <c r="J141" i="11"/>
  <c r="J224" i="11"/>
  <c r="J186" i="11"/>
  <c r="J315" i="11"/>
  <c r="J221" i="11"/>
  <c r="J220" i="11"/>
  <c r="J184" i="11"/>
  <c r="J185" i="11"/>
  <c r="J8" i="11"/>
  <c r="J250" i="11"/>
  <c r="J180" i="11"/>
  <c r="J249" i="11"/>
  <c r="J254" i="11"/>
  <c r="J32" i="11"/>
  <c r="J255" i="11"/>
  <c r="J283" i="11"/>
  <c r="J160" i="11"/>
  <c r="J248" i="11"/>
  <c r="J227" i="11"/>
  <c r="J240" i="11"/>
  <c r="J81" i="11"/>
  <c r="J238" i="11"/>
  <c r="J307" i="11"/>
  <c r="J235" i="11"/>
  <c r="J76" i="11"/>
  <c r="J49" i="11"/>
  <c r="J52" i="11"/>
  <c r="J349" i="11"/>
  <c r="J11" i="11"/>
  <c r="J285" i="11"/>
  <c r="J16" i="11"/>
  <c r="J114" i="11"/>
  <c r="J80" i="11"/>
  <c r="J35" i="11"/>
  <c r="J65" i="11"/>
  <c r="J90" i="11"/>
  <c r="J188" i="11"/>
  <c r="J59" i="11"/>
  <c r="J103" i="11"/>
  <c r="J247" i="11"/>
  <c r="J64" i="11"/>
  <c r="J272" i="11"/>
  <c r="J47" i="11"/>
  <c r="J129" i="11"/>
  <c r="J33" i="11"/>
  <c r="J182" i="11"/>
  <c r="J159" i="11"/>
  <c r="J304" i="11"/>
  <c r="J61" i="11"/>
  <c r="J10" i="11"/>
  <c r="J257" i="11"/>
  <c r="J22" i="11"/>
  <c r="J23" i="11"/>
  <c r="J38" i="11"/>
  <c r="J311" i="11"/>
  <c r="J83" i="11"/>
  <c r="J210" i="11"/>
  <c r="J60" i="11"/>
  <c r="J12" i="11"/>
  <c r="J109" i="11"/>
  <c r="J104" i="11"/>
  <c r="J97" i="11"/>
  <c r="J14" i="11"/>
  <c r="J294" i="11"/>
  <c r="J207" i="11"/>
  <c r="J21" i="11"/>
  <c r="J39" i="11"/>
  <c r="J15" i="11"/>
  <c r="J92" i="11"/>
  <c r="J98" i="11"/>
  <c r="J194" i="11"/>
  <c r="J350" i="11"/>
  <c r="J70" i="11"/>
  <c r="J71" i="11"/>
  <c r="J99" i="11"/>
  <c r="J216" i="11"/>
  <c r="M140" i="9"/>
  <c r="M148" i="9"/>
  <c r="M145" i="9"/>
  <c r="M161" i="9"/>
  <c r="M160" i="9"/>
  <c r="M143" i="9"/>
  <c r="M159" i="9"/>
  <c r="M142" i="9"/>
  <c r="M146" i="9"/>
  <c r="M150" i="9"/>
  <c r="M141" i="9"/>
  <c r="M149" i="9"/>
  <c r="M157" i="9"/>
  <c r="M154" i="9"/>
  <c r="M158" i="9"/>
  <c r="M162" i="9"/>
  <c r="M166" i="9"/>
  <c r="M147" i="9"/>
  <c r="M155" i="9"/>
  <c r="O5" i="12"/>
  <c r="P5" i="12" s="1"/>
  <c r="R5" i="12" s="1"/>
  <c r="U5" i="12" s="1"/>
  <c r="N5" i="12"/>
  <c r="Q5" i="12" s="1"/>
  <c r="T5" i="12" s="1"/>
  <c r="M69" i="3"/>
  <c r="O140" i="3" s="1"/>
  <c r="J62" i="11" l="1"/>
  <c r="J68" i="11"/>
  <c r="O195" i="3"/>
  <c r="O117" i="3"/>
  <c r="O64" i="3"/>
  <c r="O34" i="3"/>
  <c r="O52" i="3"/>
  <c r="O8" i="3"/>
  <c r="O145" i="3"/>
  <c r="O184" i="3"/>
  <c r="O150" i="3"/>
  <c r="O186" i="3"/>
  <c r="O124" i="3"/>
  <c r="O55" i="3"/>
  <c r="O97" i="3"/>
  <c r="O118" i="3"/>
  <c r="O159" i="3"/>
  <c r="O160" i="3"/>
  <c r="O193" i="3"/>
  <c r="O148" i="3"/>
  <c r="O112" i="3"/>
  <c r="O115" i="3"/>
  <c r="O129" i="3"/>
  <c r="O190" i="3"/>
  <c r="O192" i="3"/>
  <c r="O157" i="3"/>
  <c r="O164" i="3"/>
  <c r="O188" i="3"/>
  <c r="O197" i="3"/>
  <c r="O108" i="3"/>
  <c r="O105" i="3"/>
  <c r="O141" i="3"/>
  <c r="O152" i="3"/>
  <c r="O142" i="3"/>
  <c r="O183" i="3"/>
  <c r="O147" i="3"/>
  <c r="O36" i="3"/>
  <c r="O65" i="3"/>
  <c r="O50" i="3"/>
  <c r="O13" i="3"/>
  <c r="O154" i="3"/>
  <c r="O194" i="3"/>
  <c r="O135" i="3"/>
  <c r="O158" i="3"/>
  <c r="O82" i="3"/>
  <c r="O144" i="3"/>
  <c r="O196" i="3"/>
  <c r="O187" i="3"/>
  <c r="O143" i="3"/>
  <c r="O151" i="3"/>
  <c r="O181" i="3"/>
  <c r="O146" i="3"/>
  <c r="O161" i="3"/>
  <c r="O163" i="3"/>
  <c r="O79" i="3"/>
  <c r="O198" i="3"/>
  <c r="O180" i="3"/>
  <c r="O191" i="3"/>
  <c r="O189" i="3"/>
  <c r="O162" i="3"/>
  <c r="O182" i="3"/>
  <c r="O107" i="3"/>
  <c r="O185" i="3"/>
  <c r="O156" i="3"/>
  <c r="J24" i="11"/>
  <c r="J256" i="11"/>
  <c r="O72" i="3"/>
  <c r="J50" i="11"/>
  <c r="O27" i="3"/>
  <c r="O111" i="3"/>
  <c r="O89" i="3"/>
  <c r="O122" i="3"/>
  <c r="O103" i="3"/>
  <c r="O123" i="3"/>
  <c r="O132" i="3"/>
  <c r="O95" i="3"/>
  <c r="O26" i="3"/>
  <c r="O22" i="3"/>
  <c r="O100" i="3"/>
  <c r="O110" i="3"/>
  <c r="O48" i="3"/>
  <c r="O109" i="3"/>
  <c r="O101" i="3"/>
  <c r="O46" i="3"/>
  <c r="O28" i="3"/>
  <c r="O114" i="3"/>
  <c r="O18" i="3"/>
  <c r="O125" i="3"/>
  <c r="O30" i="3"/>
  <c r="O139" i="3"/>
  <c r="O5" i="3"/>
  <c r="O75" i="3"/>
  <c r="O9" i="3"/>
  <c r="O24" i="3"/>
  <c r="O63" i="3"/>
  <c r="O38" i="3"/>
  <c r="O98" i="3"/>
  <c r="O86" i="3"/>
  <c r="O11" i="3"/>
  <c r="O77" i="3"/>
  <c r="O96" i="3"/>
  <c r="O62" i="3"/>
  <c r="O166" i="3"/>
  <c r="O126" i="3"/>
  <c r="O21" i="3"/>
  <c r="O41" i="3"/>
  <c r="O39" i="3"/>
  <c r="O137" i="3"/>
  <c r="O165" i="3"/>
  <c r="O67" i="3"/>
  <c r="O44" i="3"/>
  <c r="O31" i="3"/>
  <c r="O16" i="3"/>
  <c r="O40" i="3"/>
  <c r="O69" i="3"/>
  <c r="O25" i="3"/>
  <c r="O70" i="3"/>
  <c r="O92" i="3"/>
  <c r="O53" i="3"/>
  <c r="O87" i="3"/>
  <c r="O134" i="3"/>
  <c r="O29" i="3"/>
  <c r="O133" i="3"/>
  <c r="O61" i="3"/>
  <c r="O20" i="3"/>
  <c r="O68" i="3"/>
  <c r="O45" i="3"/>
  <c r="O59" i="3"/>
  <c r="O42" i="3"/>
  <c r="O33" i="3"/>
  <c r="O73" i="3"/>
  <c r="O56" i="3"/>
  <c r="O90" i="3"/>
  <c r="O168" i="3"/>
  <c r="O91" i="3"/>
  <c r="O85" i="3"/>
  <c r="O15" i="3"/>
  <c r="O131" i="3"/>
  <c r="O49" i="3"/>
  <c r="O121" i="3"/>
  <c r="O174" i="3"/>
  <c r="O37" i="3"/>
  <c r="O76" i="3"/>
  <c r="O99" i="3"/>
  <c r="O169" i="3"/>
  <c r="O120" i="3"/>
  <c r="O47" i="3"/>
  <c r="O106" i="3"/>
  <c r="O119" i="3"/>
  <c r="O94" i="3"/>
  <c r="O179" i="3"/>
  <c r="O170" i="3"/>
  <c r="O80" i="3"/>
  <c r="O178" i="3"/>
  <c r="O113" i="3"/>
  <c r="O35" i="3"/>
  <c r="O17" i="3"/>
  <c r="O171" i="3"/>
  <c r="O176" i="3"/>
  <c r="O128" i="3"/>
  <c r="O177" i="3"/>
  <c r="O136" i="3"/>
  <c r="O58" i="3"/>
  <c r="O57" i="3"/>
  <c r="O173" i="3"/>
  <c r="O155" i="3"/>
  <c r="O88" i="3"/>
  <c r="O167" i="3"/>
  <c r="O6" i="3"/>
  <c r="O19" i="3"/>
  <c r="O175" i="3"/>
  <c r="O74" i="3"/>
  <c r="O43" i="3"/>
  <c r="O127" i="3"/>
  <c r="O83" i="3"/>
  <c r="O172" i="3"/>
  <c r="O153" i="3"/>
  <c r="O130" i="3"/>
  <c r="O14" i="3"/>
  <c r="O66" i="3"/>
  <c r="O116" i="3"/>
  <c r="O78" i="3"/>
  <c r="O93" i="3"/>
  <c r="O4" i="3"/>
  <c r="O84" i="3"/>
  <c r="O149" i="3"/>
  <c r="O81" i="3"/>
  <c r="O138" i="3"/>
  <c r="O12" i="3"/>
  <c r="O102" i="3"/>
  <c r="O10" i="3"/>
  <c r="O104" i="3"/>
  <c r="O32" i="3"/>
  <c r="O7" i="3"/>
  <c r="O23" i="3"/>
  <c r="O51" i="3"/>
  <c r="O71" i="3"/>
  <c r="O54" i="3"/>
  <c r="O60" i="3"/>
  <c r="M110" i="11" l="1"/>
  <c r="M44" i="11"/>
  <c r="M217" i="11"/>
  <c r="M57" i="11"/>
  <c r="M205" i="11"/>
  <c r="M125" i="11"/>
  <c r="M312" i="11"/>
  <c r="M206" i="11"/>
  <c r="M245" i="11"/>
  <c r="M310" i="11"/>
  <c r="M302" i="11"/>
  <c r="M84" i="11"/>
  <c r="M308" i="11"/>
  <c r="M306" i="11"/>
  <c r="M182" i="11"/>
  <c r="M188" i="11"/>
  <c r="M59" i="11"/>
  <c r="M33" i="11"/>
  <c r="M304" i="11"/>
  <c r="M64" i="11"/>
  <c r="M272" i="11"/>
  <c r="M68" i="11"/>
  <c r="M95" i="11"/>
  <c r="M61" i="11"/>
  <c r="M101" i="11"/>
  <c r="M23" i="11"/>
  <c r="M22" i="11"/>
  <c r="M127" i="11"/>
  <c r="M17" i="11"/>
  <c r="M83" i="11"/>
  <c r="M210" i="11"/>
  <c r="M350" i="11"/>
  <c r="M92" i="11"/>
  <c r="M98" i="11"/>
  <c r="M70" i="11"/>
  <c r="M216" i="11"/>
  <c r="M76" i="11"/>
  <c r="M235" i="11"/>
  <c r="M16" i="11"/>
  <c r="M114" i="11"/>
  <c r="M99" i="11"/>
  <c r="M37" i="11"/>
  <c r="M11" i="11"/>
  <c r="M349" i="11"/>
  <c r="M109" i="11"/>
  <c r="M12" i="11"/>
  <c r="M25" i="11"/>
  <c r="M7" i="11"/>
  <c r="M97" i="11"/>
  <c r="M14" i="11"/>
  <c r="M79" i="11"/>
  <c r="M107" i="11"/>
  <c r="M108" i="11"/>
  <c r="M120" i="11"/>
  <c r="M45" i="11"/>
  <c r="M89" i="11"/>
  <c r="M256" i="11"/>
  <c r="M24" i="11"/>
  <c r="M297" i="11"/>
  <c r="M3" i="11"/>
  <c r="M207" i="11"/>
  <c r="M21" i="11"/>
  <c r="M117" i="11"/>
  <c r="M43" i="11"/>
  <c r="M41" i="11"/>
  <c r="M13" i="11"/>
  <c r="M72" i="11"/>
  <c r="M29" i="11"/>
  <c r="M259" i="11"/>
  <c r="M128" i="11"/>
  <c r="M100" i="11"/>
  <c r="M69" i="11"/>
  <c r="M20" i="11"/>
  <c r="M26" i="11"/>
  <c r="M31" i="11"/>
  <c r="M218" i="11"/>
  <c r="M91" i="11"/>
  <c r="M174" i="11"/>
  <c r="M149" i="11"/>
  <c r="M85" i="11"/>
  <c r="M296" i="11"/>
  <c r="M46" i="11"/>
  <c r="M42" i="11"/>
  <c r="M18" i="11"/>
  <c r="M301" i="11"/>
  <c r="M118" i="11"/>
  <c r="M35" i="11"/>
  <c r="M65" i="11"/>
  <c r="M303" i="11"/>
  <c r="M56" i="11"/>
  <c r="M131" i="11"/>
  <c r="M160" i="11"/>
  <c r="M351" i="11"/>
  <c r="M78" i="11"/>
  <c r="M66" i="11"/>
  <c r="M87" i="11"/>
  <c r="M119" i="11"/>
  <c r="M124" i="11"/>
  <c r="M40" i="11"/>
  <c r="M113" i="11"/>
  <c r="M36" i="11"/>
  <c r="M5" i="11"/>
  <c r="M141" i="11"/>
  <c r="M224" i="11"/>
  <c r="M221" i="11"/>
  <c r="M315" i="11"/>
  <c r="M214" i="11"/>
  <c r="M215" i="11"/>
  <c r="M81" i="11"/>
  <c r="M240" i="11"/>
  <c r="M231" i="11"/>
  <c r="M237" i="11"/>
  <c r="M233" i="11"/>
  <c r="M234" i="11"/>
  <c r="M232" i="11"/>
  <c r="M298" i="11"/>
  <c r="M229" i="11"/>
  <c r="M228" i="11"/>
  <c r="M102" i="11"/>
  <c r="M255" i="11"/>
  <c r="M32" i="11"/>
  <c r="M253" i="11"/>
  <c r="M252" i="11"/>
  <c r="M250" i="11"/>
  <c r="M180" i="11"/>
  <c r="M248" i="11"/>
  <c r="M241" i="11"/>
  <c r="M244" i="11"/>
  <c r="M178" i="11"/>
  <c r="M242" i="11"/>
  <c r="M200" i="11"/>
  <c r="M94" i="11"/>
  <c r="M212" i="11"/>
  <c r="M191" i="11"/>
  <c r="M209" i="11"/>
  <c r="M202" i="11"/>
  <c r="M203" i="11"/>
  <c r="M201" i="11"/>
  <c r="M166" i="11"/>
  <c r="M153" i="11"/>
  <c r="M177" i="11"/>
  <c r="M105" i="11"/>
  <c r="M173" i="11"/>
  <c r="M171" i="11"/>
  <c r="M165" i="11"/>
  <c r="M167" i="11"/>
  <c r="M290" i="11"/>
  <c r="M161" i="11"/>
  <c r="M158" i="11"/>
  <c r="M157" i="11"/>
  <c r="M155" i="11"/>
  <c r="M246" i="11"/>
  <c r="M152" i="11"/>
  <c r="M139" i="11"/>
  <c r="M198" i="11"/>
  <c r="M150" i="11"/>
  <c r="M196" i="11"/>
  <c r="M195" i="11"/>
  <c r="M193" i="11"/>
  <c r="M170" i="11"/>
  <c r="M9" i="11"/>
  <c r="M190" i="11"/>
  <c r="M269" i="11"/>
  <c r="M187" i="11"/>
  <c r="M185" i="11"/>
  <c r="M8" i="11"/>
  <c r="M183" i="11"/>
  <c r="M181" i="11"/>
  <c r="M148" i="11"/>
  <c r="M230" i="11"/>
  <c r="M146" i="11"/>
  <c r="M123" i="11"/>
  <c r="M143" i="11"/>
  <c r="M144" i="11"/>
  <c r="M140" i="11"/>
  <c r="M300" i="11"/>
  <c r="M136" i="11"/>
  <c r="M219" i="11"/>
  <c r="M133" i="11"/>
  <c r="M134" i="11"/>
  <c r="M112" i="11"/>
  <c r="M115" i="11"/>
  <c r="M111" i="11"/>
  <c r="M137" i="11"/>
  <c r="M34" i="11"/>
  <c r="M4" i="11"/>
  <c r="M288" i="11"/>
  <c r="M222" i="11"/>
  <c r="M295" i="11"/>
  <c r="M292" i="11"/>
  <c r="M293" i="11"/>
  <c r="M164" i="11"/>
  <c r="M286" i="11"/>
  <c r="M289" i="11"/>
  <c r="M266" i="11"/>
  <c r="M162" i="11"/>
  <c r="M284" i="11"/>
  <c r="M282" i="11"/>
  <c r="M176" i="11"/>
  <c r="M168" i="11"/>
  <c r="M280" i="11"/>
  <c r="M277" i="11"/>
  <c r="M278" i="11"/>
  <c r="M126" i="11"/>
  <c r="M271" i="11"/>
  <c r="M258" i="11"/>
  <c r="M260" i="11"/>
  <c r="M268" i="11"/>
  <c r="M67" i="11"/>
  <c r="M172" i="11"/>
  <c r="M274" i="11"/>
  <c r="M264" i="11"/>
  <c r="M225" i="11"/>
  <c r="M93" i="11"/>
  <c r="M263" i="11"/>
  <c r="M275" i="11"/>
  <c r="M50" i="11"/>
  <c r="M186" i="11"/>
  <c r="M197" i="11"/>
  <c r="M189" i="11"/>
  <c r="M138" i="11"/>
  <c r="M28" i="11"/>
  <c r="M220" i="11"/>
  <c r="M287" i="11"/>
  <c r="M223" i="11"/>
  <c r="M10" i="11"/>
  <c r="M285" i="11"/>
  <c r="M305" i="11"/>
  <c r="M283" i="11"/>
  <c r="M15" i="11"/>
  <c r="M307" i="11"/>
  <c r="M88" i="11"/>
  <c r="M267" i="11"/>
  <c r="M38" i="11"/>
  <c r="M208" i="11"/>
  <c r="M19" i="11"/>
  <c r="M71" i="11"/>
  <c r="M213" i="11"/>
  <c r="M104" i="11"/>
  <c r="M58" i="11"/>
  <c r="M281" i="11"/>
  <c r="M236" i="11"/>
  <c r="M294" i="11"/>
  <c r="M243" i="11"/>
  <c r="M54" i="11"/>
  <c r="M262" i="11"/>
  <c r="M80" i="11"/>
  <c r="M96" i="11"/>
  <c r="M52" i="11"/>
  <c r="M254" i="11"/>
  <c r="M62" i="11"/>
  <c r="M151" i="11"/>
  <c r="M311" i="11"/>
  <c r="M90" i="11"/>
  <c r="M194" i="11"/>
  <c r="M121" i="11"/>
  <c r="M226" i="11"/>
  <c r="M276" i="11"/>
  <c r="M270" i="11"/>
  <c r="M75" i="11"/>
  <c r="M27" i="11"/>
  <c r="M251" i="11"/>
  <c r="M163" i="11"/>
  <c r="M55" i="11"/>
  <c r="M30" i="11"/>
  <c r="M227" i="11"/>
  <c r="M175" i="11"/>
  <c r="M309" i="11"/>
  <c r="M159" i="11"/>
  <c r="M63" i="11"/>
  <c r="M169" i="11"/>
  <c r="M130" i="11"/>
  <c r="M103" i="11"/>
  <c r="M299" i="11"/>
  <c r="M6" i="11"/>
  <c r="M265" i="11"/>
  <c r="M116" i="11"/>
  <c r="M238" i="11"/>
  <c r="M47" i="11"/>
  <c r="M313" i="11"/>
  <c r="M51" i="11"/>
  <c r="M145" i="11"/>
  <c r="M279" i="11"/>
  <c r="M199" i="11"/>
  <c r="M60" i="11"/>
  <c r="M135" i="11"/>
  <c r="M156" i="11"/>
  <c r="M53" i="11"/>
  <c r="M73" i="11"/>
  <c r="M142" i="11"/>
  <c r="M106" i="11"/>
  <c r="M247" i="11"/>
  <c r="M129" i="11"/>
  <c r="M154" i="11"/>
  <c r="M49" i="11"/>
  <c r="M249" i="11"/>
  <c r="M257" i="11"/>
  <c r="M192" i="11"/>
  <c r="M204" i="11"/>
  <c r="M39" i="11"/>
  <c r="M273" i="11"/>
  <c r="M77" i="11"/>
  <c r="M211" i="11"/>
  <c r="M86" i="11"/>
  <c r="M291" i="11"/>
  <c r="M261" i="11"/>
  <c r="M179" i="11"/>
  <c r="M147" i="11"/>
  <c r="M74" i="11"/>
  <c r="M122" i="11"/>
  <c r="M48" i="11"/>
  <c r="M82" i="11"/>
  <c r="M132" i="11"/>
  <c r="M239" i="11"/>
  <c r="M40" i="9"/>
  <c r="M184" i="11"/>
</calcChain>
</file>

<file path=xl/sharedStrings.xml><?xml version="1.0" encoding="utf-8"?>
<sst xmlns="http://schemas.openxmlformats.org/spreadsheetml/2006/main" count="619" uniqueCount="291">
  <si>
    <t>Účastník</t>
  </si>
  <si>
    <t>Rok narození</t>
  </si>
  <si>
    <t>Čas [min]</t>
  </si>
  <si>
    <t>Čas [sec]</t>
  </si>
  <si>
    <t>Počet piv</t>
  </si>
  <si>
    <t>Oddíl</t>
  </si>
  <si>
    <t>Žena/Muž</t>
  </si>
  <si>
    <t>věk</t>
  </si>
  <si>
    <t>muži</t>
  </si>
  <si>
    <t>ženy</t>
  </si>
  <si>
    <t>ročník</t>
  </si>
  <si>
    <t>Výsledný čas [H:M:S]</t>
  </si>
  <si>
    <t>Relativ
[H:M:S]</t>
  </si>
  <si>
    <t>Start. číslo</t>
  </si>
  <si>
    <t>Pořadí RELATIV</t>
  </si>
  <si>
    <t>Pořadí ABSOLUTNÍ</t>
  </si>
  <si>
    <t>Celkem</t>
  </si>
  <si>
    <t>Hmotnost [kg]</t>
  </si>
  <si>
    <t>Výsledný čas
[s]</t>
  </si>
  <si>
    <t>Výsledný čas s pivem
[s]</t>
  </si>
  <si>
    <t>Relativ
[s]</t>
  </si>
  <si>
    <t>M</t>
  </si>
  <si>
    <t>Hruša Zdeněk</t>
  </si>
  <si>
    <t>Pokorný Aleš</t>
  </si>
  <si>
    <t>Součet z Relativ</t>
  </si>
  <si>
    <t>Pohlaví [Z/M]</t>
  </si>
  <si>
    <t>Pořadí absolutní</t>
  </si>
  <si>
    <t>Míšek Jan</t>
  </si>
  <si>
    <t>Omasta Honza</t>
  </si>
  <si>
    <t>Ugorný Jiří</t>
  </si>
  <si>
    <t>Krejsa Václav</t>
  </si>
  <si>
    <t>Kuna David</t>
  </si>
  <si>
    <t>Kunová Iva</t>
  </si>
  <si>
    <t>Z</t>
  </si>
  <si>
    <t>Rychetský Tomáš</t>
  </si>
  <si>
    <t>Miloš Němec</t>
  </si>
  <si>
    <t>Zlatník Pavel</t>
  </si>
  <si>
    <t>Kubr Václav</t>
  </si>
  <si>
    <t>Kubr Jaroslav</t>
  </si>
  <si>
    <t>Kubr Martin</t>
  </si>
  <si>
    <t>Flaška Pavel</t>
  </si>
  <si>
    <t>Štěpánek Petr</t>
  </si>
  <si>
    <t>Al-Bunni Ramez</t>
  </si>
  <si>
    <t>Šmíd Tomáš</t>
  </si>
  <si>
    <t>Cipl František</t>
  </si>
  <si>
    <t>Bednář Petr</t>
  </si>
  <si>
    <t>Palek Jan</t>
  </si>
  <si>
    <t>Bailey Radka</t>
  </si>
  <si>
    <t>Petrželka Michal</t>
  </si>
  <si>
    <t>Řehtáček Jiří</t>
  </si>
  <si>
    <t>Deml Marek</t>
  </si>
  <si>
    <t>Eppert Roman</t>
  </si>
  <si>
    <t>Hokeš Martin</t>
  </si>
  <si>
    <t>Zajícová Kateřina</t>
  </si>
  <si>
    <t>Šandera Martin</t>
  </si>
  <si>
    <t>Brůček Tomáš</t>
  </si>
  <si>
    <t>Walter Jakub</t>
  </si>
  <si>
    <t>Štrobach René</t>
  </si>
  <si>
    <t>Kupidlovský Dan</t>
  </si>
  <si>
    <t>Kolafa Michal</t>
  </si>
  <si>
    <t>Trotstuk Volodymyr</t>
  </si>
  <si>
    <t>Hrůša Zdeněk</t>
  </si>
  <si>
    <t>Vávra Radek</t>
  </si>
  <si>
    <t>Vopěnka Martin</t>
  </si>
  <si>
    <t>Vopěnka Jonathan</t>
  </si>
  <si>
    <t>Čižinský Jaromír</t>
  </si>
  <si>
    <t>Graff Patrick</t>
  </si>
  <si>
    <t>Novák Radek</t>
  </si>
  <si>
    <t>Novák Ondřej</t>
  </si>
  <si>
    <t>Drygalski Henryk</t>
  </si>
  <si>
    <t>Vrbová Eliška</t>
  </si>
  <si>
    <t>Švehlová Eva</t>
  </si>
  <si>
    <t>Joachymstál Vít</t>
  </si>
  <si>
    <t>Švehla Milan</t>
  </si>
  <si>
    <t>Pospíchalová Erika</t>
  </si>
  <si>
    <t>Dobrovodský Radim</t>
  </si>
  <si>
    <t>Adamec Tomáš</t>
  </si>
  <si>
    <t>Jandík Ondřej</t>
  </si>
  <si>
    <t>Šejbl Václav</t>
  </si>
  <si>
    <t>Valentová Zita</t>
  </si>
  <si>
    <t>Pavlásková Kamila</t>
  </si>
  <si>
    <t>Pavlásek Zbyněk</t>
  </si>
  <si>
    <t>Vávra Martin</t>
  </si>
  <si>
    <t>Folprechtová Katka</t>
  </si>
  <si>
    <t>Folprecht Eda</t>
  </si>
  <si>
    <t>Veselý Jan</t>
  </si>
  <si>
    <t>Wallisch Jan</t>
  </si>
  <si>
    <t>Bloudek Petr</t>
  </si>
  <si>
    <t>Týfa Lukáš</t>
  </si>
  <si>
    <t>Bloudková Jana</t>
  </si>
  <si>
    <t>Žák Josef</t>
  </si>
  <si>
    <t>John Vladimír</t>
  </si>
  <si>
    <t>Picka Matěj</t>
  </si>
  <si>
    <t>Rott Ivan</t>
  </si>
  <si>
    <t>Sokol Stanislav</t>
  </si>
  <si>
    <t>Pabouček Petr</t>
  </si>
  <si>
    <t>Kupsa Ondřej</t>
  </si>
  <si>
    <t>Dbalý Vladimír</t>
  </si>
  <si>
    <t>Mašek Roman</t>
  </si>
  <si>
    <t>Jelínek Jiří</t>
  </si>
  <si>
    <t>Karas Tomáš</t>
  </si>
  <si>
    <t>Bahno Petr</t>
  </si>
  <si>
    <t>Pilař Liboir</t>
  </si>
  <si>
    <t>Benešová Lenka</t>
  </si>
  <si>
    <t>Pokorná Eliška</t>
  </si>
  <si>
    <t>Hynková Natál.ie</t>
  </si>
  <si>
    <t>Bartošová Markéta</t>
  </si>
  <si>
    <t>Rottová Jana</t>
  </si>
  <si>
    <t>Gololobovová Blanka</t>
  </si>
  <si>
    <t>Žaliová Iva</t>
  </si>
  <si>
    <t>Pilařová Ivana</t>
  </si>
  <si>
    <t>Vrána Sára</t>
  </si>
  <si>
    <t>GE Evžen</t>
  </si>
  <si>
    <t>Patera Jan</t>
  </si>
  <si>
    <t>Havlín Antonín</t>
  </si>
  <si>
    <t>Rada Petr</t>
  </si>
  <si>
    <t>Mocker Milan</t>
  </si>
  <si>
    <t>Antoš Zdeněk</t>
  </si>
  <si>
    <t>Mocker Vít</t>
  </si>
  <si>
    <t>Dogaru Vasil</t>
  </si>
  <si>
    <t>Stanislav Ondřej</t>
  </si>
  <si>
    <t>Tichý Pavel</t>
  </si>
  <si>
    <t>Mošnička Jiří</t>
  </si>
  <si>
    <t>Prosecký Tomáš</t>
  </si>
  <si>
    <t>Jiřičný Martin</t>
  </si>
  <si>
    <t>Gyorgy Attila</t>
  </si>
  <si>
    <t>Velehradský Petr</t>
  </si>
  <si>
    <t>Honzák Lukáš</t>
  </si>
  <si>
    <t>Vlčková Iva</t>
  </si>
  <si>
    <t>Makalová Helena</t>
  </si>
  <si>
    <t>Požgayová Jana</t>
  </si>
  <si>
    <t>Tokolyová Jana</t>
  </si>
  <si>
    <t>Jiřičná Dana</t>
  </si>
  <si>
    <t>Yunusov Anuzar</t>
  </si>
  <si>
    <t>Kolář Jan</t>
  </si>
  <si>
    <t>Angelis Gabriel</t>
  </si>
  <si>
    <t>Stříbrný Martin</t>
  </si>
  <si>
    <t>Pivoda Josef</t>
  </si>
  <si>
    <t>Kulhánek Ondřej</t>
  </si>
  <si>
    <t>Valko Stanislav</t>
  </si>
  <si>
    <t>Kulhánek Jan</t>
  </si>
  <si>
    <t>Svoboda Milan</t>
  </si>
  <si>
    <t>Blaheta Radek</t>
  </si>
  <si>
    <t>Slamiak Petr</t>
  </si>
  <si>
    <t>Hochsmann Petr</t>
  </si>
  <si>
    <t>Rebhán David</t>
  </si>
  <si>
    <t>Polzer Viktor</t>
  </si>
  <si>
    <t xml:space="preserve">Kabrhelová Zuzana </t>
  </si>
  <si>
    <t>Procházková Irena</t>
  </si>
  <si>
    <t>Petržílková Radka</t>
  </si>
  <si>
    <t>Šimek Michal</t>
  </si>
  <si>
    <t>Zicha Ondřej</t>
  </si>
  <si>
    <t>Pejšek Zbyněk</t>
  </si>
  <si>
    <t>Feňa František</t>
  </si>
  <si>
    <t>Novák Petr</t>
  </si>
  <si>
    <t>Hofta Marek</t>
  </si>
  <si>
    <t>Vladirmír Matysík</t>
  </si>
  <si>
    <t>Beran Jan</t>
  </si>
  <si>
    <t>Zahradník Jaroslav</t>
  </si>
  <si>
    <t>Kessler Filip</t>
  </si>
  <si>
    <t>Duzbaba Lukáš</t>
  </si>
  <si>
    <t>Aubrecht Petr</t>
  </si>
  <si>
    <t>Záruba Luděk</t>
  </si>
  <si>
    <t>Válek Jan</t>
  </si>
  <si>
    <t>Borský Vratislav</t>
  </si>
  <si>
    <t xml:space="preserve">Bureš Michal </t>
  </si>
  <si>
    <t>Váchalová Veronika</t>
  </si>
  <si>
    <t>Zárubová Jana</t>
  </si>
  <si>
    <t>Kincl Jan</t>
  </si>
  <si>
    <t>Knotek Ladislav</t>
  </si>
  <si>
    <t>Dušek Jiří</t>
  </si>
  <si>
    <t>Loskot Tomáš</t>
  </si>
  <si>
    <t>Oplatek Jiří</t>
  </si>
  <si>
    <t>Chytka Tomáš</t>
  </si>
  <si>
    <t>Zeman Jiří</t>
  </si>
  <si>
    <t xml:space="preserve">Slomek Martin </t>
  </si>
  <si>
    <t>Vymazal Josef</t>
  </si>
  <si>
    <t>Omasta Mikuláš</t>
  </si>
  <si>
    <t>Hospodarzová Markéta</t>
  </si>
  <si>
    <t>Čermáková Petra</t>
  </si>
  <si>
    <t>Roschová Karolína</t>
  </si>
  <si>
    <t>Kopřiva Roman</t>
  </si>
  <si>
    <t>Ledvina Tomáš</t>
  </si>
  <si>
    <t>Vondraš Petr</t>
  </si>
  <si>
    <t>Ledvinová Jana</t>
  </si>
  <si>
    <t>ROLNÍCI B</t>
  </si>
  <si>
    <t>Horníček Leoš</t>
  </si>
  <si>
    <t>Yama Moto</t>
  </si>
  <si>
    <t>Český Vodník</t>
  </si>
  <si>
    <t>Pivní Laura</t>
  </si>
  <si>
    <t>Němec Tomáš</t>
  </si>
  <si>
    <t>SK Jizera</t>
  </si>
  <si>
    <t>Hovada</t>
  </si>
  <si>
    <t>Bonbon 2012</t>
  </si>
  <si>
    <t>Chapadlo</t>
  </si>
  <si>
    <t>S Kunou v zádech</t>
  </si>
  <si>
    <t>Rolníci</t>
  </si>
  <si>
    <t>Ortodoxní Bongmásteři</t>
  </si>
  <si>
    <t>AC Hadice B</t>
  </si>
  <si>
    <t>Kerteam</t>
  </si>
  <si>
    <t>Dolejš Radomír</t>
  </si>
  <si>
    <t>Ski Team Dolní Žleb</t>
  </si>
  <si>
    <t>Rolnice A</t>
  </si>
  <si>
    <t>Bahno</t>
  </si>
  <si>
    <t>Srdcaři v dešti</t>
  </si>
  <si>
    <t>Najman Petr</t>
  </si>
  <si>
    <t>Celkem z Kerteam</t>
  </si>
  <si>
    <t>Celkem z Rolníci</t>
  </si>
  <si>
    <t>Celkem z Ortodoxní Bongmásteři</t>
  </si>
  <si>
    <t>Celkem z Bahno</t>
  </si>
  <si>
    <t>Celkem z Hovada</t>
  </si>
  <si>
    <t>Celkem z ROLNÍCI B</t>
  </si>
  <si>
    <t>Celkem z Pivní Laura</t>
  </si>
  <si>
    <t>Celkem z AC Hadice B</t>
  </si>
  <si>
    <t>Celkem z Yama Moto</t>
  </si>
  <si>
    <t>Celkem z Ski Team Dolní Žleb</t>
  </si>
  <si>
    <t>Celkem z S Kunou v zádech</t>
  </si>
  <si>
    <t>Celkem z Bonbon 2012</t>
  </si>
  <si>
    <t>Celkem z SK Jizera</t>
  </si>
  <si>
    <t>Celkem z Chapadlo</t>
  </si>
  <si>
    <t>Celkem z Srdcaři v dešti</t>
  </si>
  <si>
    <t>Celkem z Rolnice A</t>
  </si>
  <si>
    <t>Celkem z Český Vodník</t>
  </si>
  <si>
    <t>KATEGORIE RODIČE S KOČÁRKY</t>
  </si>
  <si>
    <t>KATEGORIE DĚTI 2010-2012</t>
  </si>
  <si>
    <t>10. Benešová Hana 2009</t>
  </si>
  <si>
    <t>11. Oplatková Nela 2009</t>
  </si>
  <si>
    <t>12. Řehtáček Kryštof 2009</t>
  </si>
  <si>
    <t>14. Kuna Vít 2009</t>
  </si>
  <si>
    <t>15. Folprecht Lukáš 2008</t>
  </si>
  <si>
    <t>KATEGORIE DĚTI 2006-2007</t>
  </si>
  <si>
    <t>10. Höchsmannová Nela 2006</t>
  </si>
  <si>
    <t>11. Zaoral Denis 2007</t>
  </si>
  <si>
    <t>13. Ullíková Barbora 2007</t>
  </si>
  <si>
    <t>14. Řechtáčková Bára 2007</t>
  </si>
  <si>
    <t>15. Demlová Anna 2007</t>
  </si>
  <si>
    <t>KATEGORIE DĚTI 2004-2005</t>
  </si>
  <si>
    <t>10. Zahradník Jaroslav 2004 nedoběhl</t>
  </si>
  <si>
    <t>KATEGORIE DĚTI 2002-2003</t>
  </si>
  <si>
    <t xml:space="preserve"> 1. Beneš Martin 2011</t>
  </si>
  <si>
    <t xml:space="preserve"> 2. Horníček Štěpán 2011</t>
  </si>
  <si>
    <t xml:space="preserve"> 3. Řehtáčková Žofie 2010</t>
  </si>
  <si>
    <t xml:space="preserve"> 1. Adamcová Nela 2010</t>
  </si>
  <si>
    <t xml:space="preserve"> 2. Oplatek Kamil 2011</t>
  </si>
  <si>
    <t xml:space="preserve"> 3. Demlová Zuzana 2010</t>
  </si>
  <si>
    <t xml:space="preserve"> 4. Tumová Dominika 2010 </t>
  </si>
  <si>
    <t xml:space="preserve"> 5. Tumová Simona 2010</t>
  </si>
  <si>
    <t xml:space="preserve"> 6. Strnad Marek 2011</t>
  </si>
  <si>
    <t xml:space="preserve"> 7. Veselá Julie 2010</t>
  </si>
  <si>
    <t xml:space="preserve"> KATEGORIE DĚTI 2009-2008</t>
  </si>
  <si>
    <t xml:space="preserve"> 1. Vydrová Julie 2008</t>
  </si>
  <si>
    <t xml:space="preserve"> 2. Čurda Tomáš 2008</t>
  </si>
  <si>
    <t xml:space="preserve"> 3. Tůma Jonáš 2008</t>
  </si>
  <si>
    <t xml:space="preserve"> 4. Adamec Jonáš 2008</t>
  </si>
  <si>
    <t xml:space="preserve"> 5. Pulkrábková Karolína 2008</t>
  </si>
  <si>
    <t xml:space="preserve"> 6. Horníček Kryštof 2008</t>
  </si>
  <si>
    <t xml:space="preserve"> 7. Týfa Daniel 2008</t>
  </si>
  <si>
    <t xml:space="preserve"> 8. Bezdíčková Eliška 2008</t>
  </si>
  <si>
    <t xml:space="preserve"> 9. Aubrecht Tomáš 2008</t>
  </si>
  <si>
    <t xml:space="preserve">13. Ullík Ondřej 2009 </t>
  </si>
  <si>
    <t xml:space="preserve"> </t>
  </si>
  <si>
    <t xml:space="preserve"> 1. Hamarčák Kryštof 2006</t>
  </si>
  <si>
    <t xml:space="preserve"> 2. Čurdová Kristýna 2006</t>
  </si>
  <si>
    <t xml:space="preserve"> 3. Bloudková Veronika 2007</t>
  </si>
  <si>
    <t xml:space="preserve"> 4. Zeman Dominik 2006</t>
  </si>
  <si>
    <t xml:space="preserve"> 5. Zeman Matyáš 2006</t>
  </si>
  <si>
    <t xml:space="preserve"> 6. Bezdíčková Antonie 2006</t>
  </si>
  <si>
    <t xml:space="preserve"> 7. Chytková Johana 2007</t>
  </si>
  <si>
    <t xml:space="preserve"> 8. Strnad Jakub 2007</t>
  </si>
  <si>
    <t xml:space="preserve"> 9. Zahradníková Anna 2006</t>
  </si>
  <si>
    <t xml:space="preserve">12. Smutný Jan 2007 </t>
  </si>
  <si>
    <t xml:space="preserve"> 1. Hamarčák Matyáš 2004</t>
  </si>
  <si>
    <t xml:space="preserve"> 2. Žižka Jan 2004 </t>
  </si>
  <si>
    <t xml:space="preserve"> 3. Slezáková Dominika 2004</t>
  </si>
  <si>
    <t xml:space="preserve"> 4. Žáková Ema 2004</t>
  </si>
  <si>
    <t xml:space="preserve"> 5. Gololobovová Adéla 2005</t>
  </si>
  <si>
    <t xml:space="preserve"> 6. Zaoral Filip 2005</t>
  </si>
  <si>
    <t xml:space="preserve"> 7. Saudek F.H. 2005</t>
  </si>
  <si>
    <t xml:space="preserve"> 8. Prachař Jakub 2005</t>
  </si>
  <si>
    <t xml:space="preserve"> 9. Aubrechtová Zuzana 2004</t>
  </si>
  <si>
    <t xml:space="preserve"> 1. Bloudková Lucie 2003</t>
  </si>
  <si>
    <t xml:space="preserve"> 2. Vopěnka Sebastián 2003</t>
  </si>
  <si>
    <t xml:space="preserve"> 3. Arnoštová Zuzana 2003</t>
  </si>
  <si>
    <t xml:space="preserve"> 4. Prachařová Kristýna 2003</t>
  </si>
  <si>
    <t xml:space="preserve"> 5. Vydrová Lucie 2003</t>
  </si>
  <si>
    <t xml:space="preserve"> KATEGORIE DĚTI 2000-2001</t>
  </si>
  <si>
    <t xml:space="preserve"> 1. Dbalá Dominika 2000</t>
  </si>
  <si>
    <t xml:space="preserve"> 2. Borský Rostislav 2000</t>
  </si>
  <si>
    <t xml:space="preserve"> 3. Gunawan Eric 2001 </t>
  </si>
  <si>
    <t xml:space="preserve"> 4. Saudek Vilém 2000</t>
  </si>
  <si>
    <t xml:space="preserve"> 5. Chytková Helena 2001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</si>
</sst>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mm:ss;@"/>
  </numFmts>
  <fonts count="16" x14ac:knownFonts="1">
    <font>
      <sz val="10"/>
      <name val="Arial"/>
    </font>
    <font>
      <sz val="10"/>
      <name val="Arial"/>
      <family val="2"/>
      <charset val="238"/>
    </font>
    <font>
      <sz val="10"/>
      <name val="Arial"/>
      <family val="2"/>
      <charset val="238"/>
    </font>
    <font>
      <sz val="10"/>
      <name val="Arial"/>
      <family val="2"/>
      <charset val="238"/>
    </font>
    <font>
      <b/>
      <sz val="20.5"/>
      <color indexed="9"/>
      <name val="Arial"/>
      <family val="2"/>
      <charset val="238"/>
    </font>
    <font>
      <b/>
      <sz val="12"/>
      <color indexed="9"/>
      <name val="Arial"/>
      <family val="2"/>
      <charset val="238"/>
    </font>
    <font>
      <b/>
      <sz val="10"/>
      <color indexed="9"/>
      <name val="Arial"/>
      <family val="2"/>
      <charset val="238"/>
    </font>
    <font>
      <b/>
      <sz val="10"/>
      <name val="Arial"/>
      <family val="2"/>
      <charset val="238"/>
    </font>
    <font>
      <sz val="8"/>
      <name val="Arial"/>
      <family val="2"/>
      <charset val="238"/>
    </font>
    <font>
      <b/>
      <sz val="12"/>
      <name val="Arial"/>
      <family val="2"/>
      <charset val="238"/>
    </font>
    <font>
      <b/>
      <sz val="10"/>
      <color rgb="FFFF0000"/>
      <name val="Arial"/>
      <family val="2"/>
      <charset val="238"/>
    </font>
    <font>
      <b/>
      <sz val="8"/>
      <name val="Arial"/>
      <family val="2"/>
      <charset val="238"/>
    </font>
    <font>
      <sz val="12"/>
      <name val="Arial"/>
      <family val="2"/>
      <charset val="238"/>
    </font>
    <font>
      <b/>
      <sz val="12"/>
      <color rgb="FFFF0000"/>
      <name val="Arial"/>
      <family val="2"/>
      <charset val="238"/>
    </font>
    <font>
      <sz val="14"/>
      <name val="Arial"/>
      <family val="2"/>
      <charset val="238"/>
    </font>
    <font>
      <b/>
      <sz val="14"/>
      <color rgb="FFFF0000"/>
      <name val="Arial"/>
      <family val="2"/>
      <charset val="238"/>
    </font>
  </fonts>
  <fills count="8">
    <fill>
      <patternFill patternType="none"/>
    </fill>
    <fill>
      <patternFill patternType="gray125"/>
    </fill>
    <fill>
      <patternFill patternType="solid">
        <fgColor indexed="52"/>
        <bgColor indexed="64"/>
      </patternFill>
    </fill>
    <fill>
      <patternFill patternType="solid">
        <fgColor indexed="53"/>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5"/>
      </left>
      <right/>
      <top style="thin">
        <color indexed="8"/>
      </top>
      <bottom/>
      <diagonal/>
    </border>
    <border>
      <left style="thin">
        <color indexed="8"/>
      </left>
      <right/>
      <top style="thin">
        <color indexed="8"/>
      </top>
      <bottom style="thin">
        <color indexed="8"/>
      </bottom>
      <diagonal/>
    </border>
    <border>
      <left style="thin">
        <color indexed="65"/>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65"/>
      </top>
      <bottom/>
      <diagonal/>
    </border>
    <border>
      <left style="thin">
        <color indexed="8"/>
      </left>
      <right/>
      <top/>
      <bottom/>
      <diagonal/>
    </border>
    <border>
      <left style="thin">
        <color indexed="8"/>
      </left>
      <right style="thin">
        <color indexed="8"/>
      </right>
      <top/>
      <bottom/>
      <diagonal/>
    </border>
  </borders>
  <cellStyleXfs count="3">
    <xf numFmtId="0" fontId="0" fillId="0" borderId="0" applyNumberFormat="0" applyFont="0" applyFill="0" applyBorder="0" applyAlignment="0" applyProtection="0">
      <alignment vertical="top"/>
    </xf>
    <xf numFmtId="0" fontId="3" fillId="0" borderId="0"/>
    <xf numFmtId="0" fontId="2" fillId="0" borderId="0"/>
  </cellStyleXfs>
  <cellXfs count="99">
    <xf numFmtId="0" fontId="1" fillId="0" borderId="0" xfId="0" applyNumberFormat="1" applyFont="1" applyFill="1" applyBorder="1" applyAlignment="1" applyProtection="1">
      <alignment vertical="top"/>
    </xf>
    <xf numFmtId="0" fontId="3" fillId="0" borderId="1" xfId="0" applyNumberFormat="1" applyFont="1" applyFill="1" applyBorder="1" applyAlignment="1" applyProtection="1">
      <alignment horizontal="center" vertical="top"/>
    </xf>
    <xf numFmtId="0" fontId="2" fillId="0" borderId="0" xfId="2"/>
    <xf numFmtId="0" fontId="3" fillId="2" borderId="3"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vertical="top" wrapText="1"/>
    </xf>
    <xf numFmtId="164" fontId="2" fillId="2" borderId="3" xfId="0" applyNumberFormat="1" applyFont="1" applyFill="1" applyBorder="1" applyAlignment="1" applyProtection="1">
      <alignment horizontal="center" vertical="center" wrapText="1"/>
    </xf>
    <xf numFmtId="0" fontId="5" fillId="4" borderId="0" xfId="0" applyNumberFormat="1" applyFont="1" applyFill="1" applyBorder="1" applyAlignment="1" applyProtection="1">
      <alignment horizontal="center" vertical="center"/>
    </xf>
    <xf numFmtId="0" fontId="5" fillId="4" borderId="0" xfId="0" applyNumberFormat="1" applyFont="1" applyFill="1" applyBorder="1" applyAlignment="1" applyProtection="1">
      <alignment vertical="center"/>
    </xf>
    <xf numFmtId="0" fontId="6" fillId="4" borderId="0" xfId="0" applyNumberFormat="1" applyFont="1" applyFill="1" applyBorder="1" applyAlignment="1" applyProtection="1">
      <alignment vertical="center"/>
    </xf>
    <xf numFmtId="0" fontId="1" fillId="0" borderId="5" xfId="0" pivotButton="1" applyNumberFormat="1" applyFont="1" applyFill="1" applyBorder="1" applyAlignment="1" applyProtection="1">
      <alignment vertical="top"/>
    </xf>
    <xf numFmtId="0" fontId="1" fillId="0" borderId="6" xfId="0" applyNumberFormat="1" applyFont="1" applyFill="1" applyBorder="1" applyAlignment="1" applyProtection="1">
      <alignment vertical="top"/>
    </xf>
    <xf numFmtId="0" fontId="3" fillId="0" borderId="1" xfId="0" applyNumberFormat="1" applyFont="1" applyFill="1" applyBorder="1" applyAlignment="1" applyProtection="1">
      <alignment horizontal="center" vertical="top"/>
      <protection locked="0"/>
    </xf>
    <xf numFmtId="0" fontId="7" fillId="2" borderId="3" xfId="0" applyNumberFormat="1" applyFont="1" applyFill="1" applyBorder="1" applyAlignment="1" applyProtection="1">
      <alignment horizontal="center" vertical="center" wrapText="1"/>
    </xf>
    <xf numFmtId="0" fontId="5" fillId="4"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top" wrapText="1"/>
      <protection locked="0"/>
    </xf>
    <xf numFmtId="0" fontId="2" fillId="0" borderId="0" xfId="2" applyAlignment="1">
      <alignment horizontal="center" wrapText="1"/>
    </xf>
    <xf numFmtId="0" fontId="10" fillId="0" borderId="1" xfId="0" applyNumberFormat="1" applyFont="1" applyFill="1" applyBorder="1" applyAlignment="1" applyProtection="1">
      <alignment horizontal="center" vertical="top"/>
    </xf>
    <xf numFmtId="164" fontId="7" fillId="0" borderId="1" xfId="0" applyNumberFormat="1" applyFont="1" applyFill="1" applyBorder="1" applyAlignment="1" applyProtection="1">
      <alignment horizontal="center" vertical="top"/>
    </xf>
    <xf numFmtId="0" fontId="2" fillId="5" borderId="1" xfId="0" applyNumberFormat="1" applyFont="1" applyFill="1" applyBorder="1" applyAlignment="1" applyProtection="1">
      <alignment horizontal="center" vertical="top"/>
    </xf>
    <xf numFmtId="2" fontId="3" fillId="5" borderId="1" xfId="0" applyNumberFormat="1" applyFont="1" applyFill="1" applyBorder="1" applyAlignment="1" applyProtection="1">
      <alignment horizontal="center" vertical="top"/>
    </xf>
    <xf numFmtId="164" fontId="7" fillId="5" borderId="1" xfId="0" applyNumberFormat="1" applyFont="1" applyFill="1" applyBorder="1" applyAlignment="1" applyProtection="1">
      <alignment horizontal="center" vertical="top"/>
    </xf>
    <xf numFmtId="0" fontId="1" fillId="0" borderId="1" xfId="0" applyNumberFormat="1" applyFont="1" applyFill="1" applyBorder="1" applyAlignment="1" applyProtection="1">
      <alignment horizontal="center" vertical="top"/>
      <protection locked="0"/>
    </xf>
    <xf numFmtId="0" fontId="2" fillId="0" borderId="0" xfId="2" applyProtection="1"/>
    <xf numFmtId="0" fontId="1" fillId="0" borderId="0" xfId="0" applyNumberFormat="1" applyFont="1" applyFill="1" applyBorder="1" applyAlignment="1" applyProtection="1">
      <alignment vertical="center"/>
    </xf>
    <xf numFmtId="0" fontId="1" fillId="4" borderId="0" xfId="0" applyNumberFormat="1" applyFont="1" applyFill="1" applyBorder="1" applyAlignment="1" applyProtection="1">
      <alignment vertical="center"/>
    </xf>
    <xf numFmtId="0" fontId="1" fillId="0" borderId="0" xfId="0" applyNumberFormat="1" applyFont="1" applyFill="1" applyBorder="1" applyAlignment="1" applyProtection="1">
      <alignment vertical="center" wrapText="1"/>
    </xf>
    <xf numFmtId="0" fontId="3" fillId="0" borderId="1" xfId="0" applyNumberFormat="1" applyFont="1" applyFill="1" applyBorder="1" applyAlignment="1" applyProtection="1">
      <alignment horizontal="center" vertical="center"/>
      <protection locked="0"/>
    </xf>
    <xf numFmtId="0" fontId="1" fillId="0" borderId="1" xfId="0" applyNumberFormat="1" applyFont="1" applyFill="1" applyBorder="1" applyAlignment="1" applyProtection="1">
      <alignment horizontal="center" vertical="center"/>
      <protection locked="0"/>
    </xf>
    <xf numFmtId="0" fontId="1" fillId="0" borderId="1" xfId="0" applyNumberFormat="1" applyFont="1" applyFill="1" applyBorder="1" applyAlignment="1" applyProtection="1">
      <alignment horizontal="center" vertical="center" wrapText="1"/>
      <protection locked="0"/>
    </xf>
    <xf numFmtId="0" fontId="2" fillId="5" borderId="1" xfId="0" applyNumberFormat="1" applyFont="1" applyFill="1" applyBorder="1" applyAlignment="1" applyProtection="1">
      <alignment horizontal="center" vertical="center"/>
    </xf>
    <xf numFmtId="2" fontId="3" fillId="5" borderId="1" xfId="0" applyNumberFormat="1" applyFont="1" applyFill="1" applyBorder="1" applyAlignment="1" applyProtection="1">
      <alignment horizontal="center" vertical="center"/>
    </xf>
    <xf numFmtId="164" fontId="7" fillId="5"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xf>
    <xf numFmtId="0" fontId="2" fillId="0" borderId="0" xfId="2" applyAlignment="1" applyProtection="1">
      <alignment vertical="center"/>
    </xf>
    <xf numFmtId="0" fontId="3" fillId="0" borderId="4" xfId="0" applyNumberFormat="1" applyFont="1" applyFill="1" applyBorder="1" applyAlignment="1" applyProtection="1">
      <alignment horizontal="center" vertical="center"/>
      <protection locked="0"/>
    </xf>
    <xf numFmtId="0" fontId="2" fillId="0" borderId="0" xfId="2" applyFill="1" applyAlignment="1" applyProtection="1">
      <alignment vertical="center"/>
    </xf>
    <xf numFmtId="0" fontId="3" fillId="0" borderId="1" xfId="0" applyNumberFormat="1" applyFont="1" applyFill="1" applyBorder="1" applyAlignment="1" applyProtection="1">
      <alignment horizontal="center" vertical="center" wrapText="1"/>
      <protection locked="0"/>
    </xf>
    <xf numFmtId="2" fontId="3" fillId="0" borderId="1" xfId="0" applyNumberFormat="1" applyFont="1" applyFill="1" applyBorder="1" applyAlignment="1" applyProtection="1">
      <alignment horizontal="center" vertical="center"/>
    </xf>
    <xf numFmtId="0" fontId="2" fillId="0" borderId="0" xfId="2" applyAlignment="1" applyProtection="1">
      <alignment horizontal="right" vertical="center"/>
    </xf>
    <xf numFmtId="0" fontId="9" fillId="0" borderId="0" xfId="2" applyFont="1" applyAlignment="1" applyProtection="1">
      <alignment vertical="center"/>
    </xf>
    <xf numFmtId="0" fontId="7" fillId="0" borderId="0" xfId="2" applyFont="1" applyAlignment="1" applyProtection="1">
      <alignment vertical="center"/>
    </xf>
    <xf numFmtId="0" fontId="2" fillId="0" borderId="0" xfId="2" applyAlignment="1" applyProtection="1">
      <alignment horizontal="center" vertical="center" wrapText="1"/>
    </xf>
    <xf numFmtId="0" fontId="1" fillId="0" borderId="7" xfId="0" applyNumberFormat="1" applyFont="1" applyFill="1" applyBorder="1" applyAlignment="1" applyProtection="1">
      <alignment vertical="top"/>
    </xf>
    <xf numFmtId="0" fontId="1" fillId="0" borderId="8" xfId="0" applyNumberFormat="1" applyFont="1" applyFill="1" applyBorder="1" applyAlignment="1" applyProtection="1">
      <alignment vertical="top"/>
    </xf>
    <xf numFmtId="0" fontId="1" fillId="0" borderId="9" xfId="0" applyNumberFormat="1" applyFont="1" applyFill="1" applyBorder="1" applyAlignment="1" applyProtection="1">
      <alignment vertical="top"/>
    </xf>
    <xf numFmtId="164" fontId="1" fillId="0" borderId="10" xfId="0" applyNumberFormat="1" applyFont="1" applyFill="1" applyBorder="1" applyAlignment="1" applyProtection="1">
      <alignment vertical="top"/>
    </xf>
    <xf numFmtId="0" fontId="5" fillId="4" borderId="0" xfId="0" applyNumberFormat="1" applyFont="1" applyFill="1" applyBorder="1" applyAlignment="1" applyProtection="1">
      <alignment horizontal="left" vertical="center"/>
    </xf>
    <xf numFmtId="0" fontId="1" fillId="0" borderId="1" xfId="0" applyNumberFormat="1" applyFont="1" applyFill="1" applyBorder="1" applyAlignment="1" applyProtection="1">
      <alignment horizontal="left" vertical="center"/>
      <protection locked="0"/>
    </xf>
    <xf numFmtId="0" fontId="1" fillId="0" borderId="2" xfId="0" applyNumberFormat="1" applyFont="1" applyFill="1" applyBorder="1" applyAlignment="1" applyProtection="1">
      <alignment horizontal="left" vertical="center"/>
      <protection locked="0"/>
    </xf>
    <xf numFmtId="0" fontId="2" fillId="0" borderId="0" xfId="2" applyAlignment="1" applyProtection="1">
      <alignment horizontal="left" vertical="center"/>
    </xf>
    <xf numFmtId="0" fontId="11" fillId="2" borderId="3" xfId="0" applyNumberFormat="1" applyFont="1" applyFill="1" applyBorder="1" applyAlignment="1" applyProtection="1">
      <alignment horizontal="center" vertical="center" wrapText="1"/>
    </xf>
    <xf numFmtId="0" fontId="2" fillId="0" borderId="0" xfId="2" applyAlignment="1">
      <alignment vertical="center"/>
    </xf>
    <xf numFmtId="0" fontId="2" fillId="0" borderId="0" xfId="2" applyAlignment="1">
      <alignment horizontal="right" vertical="center"/>
    </xf>
    <xf numFmtId="0" fontId="9" fillId="0" borderId="0" xfId="2" applyFont="1" applyAlignment="1">
      <alignment vertical="center"/>
    </xf>
    <xf numFmtId="0" fontId="7" fillId="0" borderId="0" xfId="2" applyFont="1" applyAlignment="1">
      <alignment vertical="center"/>
    </xf>
    <xf numFmtId="0" fontId="2" fillId="0" borderId="0" xfId="2" applyAlignment="1">
      <alignment horizontal="center" vertical="center" wrapText="1"/>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left" vertical="center"/>
    </xf>
    <xf numFmtId="0" fontId="14" fillId="0" borderId="1" xfId="0" applyNumberFormat="1" applyFont="1" applyFill="1" applyBorder="1" applyAlignment="1" applyProtection="1">
      <alignment horizontal="center" vertical="center" wrapText="1"/>
    </xf>
    <xf numFmtId="164" fontId="14" fillId="0" borderId="1" xfId="0" applyNumberFormat="1" applyFont="1" applyFill="1" applyBorder="1" applyAlignment="1" applyProtection="1">
      <alignment horizontal="center" vertical="center"/>
    </xf>
    <xf numFmtId="0" fontId="15"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center" vertical="top" wrapText="1"/>
    </xf>
    <xf numFmtId="164" fontId="12" fillId="0" borderId="1"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wrapText="1"/>
    </xf>
    <xf numFmtId="0" fontId="2" fillId="0" borderId="0" xfId="2" applyAlignment="1">
      <alignment wrapText="1"/>
    </xf>
    <xf numFmtId="0" fontId="2" fillId="0" borderId="0" xfId="2" applyAlignment="1">
      <alignment horizontal="right" wrapText="1"/>
    </xf>
    <xf numFmtId="0" fontId="9" fillId="0" borderId="0" xfId="2" applyFont="1" applyAlignment="1">
      <alignment wrapText="1"/>
    </xf>
    <xf numFmtId="0" fontId="7" fillId="0" borderId="0" xfId="2" applyFont="1" applyAlignment="1">
      <alignment wrapText="1"/>
    </xf>
    <xf numFmtId="0" fontId="12" fillId="0" borderId="1" xfId="0" applyNumberFormat="1" applyFont="1" applyFill="1" applyBorder="1" applyAlignment="1" applyProtection="1">
      <alignment horizontal="left" vertical="top" wrapText="1"/>
    </xf>
    <xf numFmtId="0" fontId="2" fillId="0" borderId="0" xfId="2" applyAlignment="1">
      <alignment horizontal="left" wrapText="1"/>
    </xf>
    <xf numFmtId="0" fontId="5" fillId="4" borderId="0" xfId="0" applyNumberFormat="1" applyFont="1" applyFill="1" applyBorder="1" applyAlignment="1" applyProtection="1">
      <alignment horizontal="left" vertical="center"/>
    </xf>
    <xf numFmtId="0" fontId="5" fillId="4" borderId="0" xfId="0" applyNumberFormat="1" applyFont="1" applyFill="1" applyBorder="1" applyAlignment="1" applyProtection="1">
      <alignment horizontal="right" vertical="center"/>
    </xf>
    <xf numFmtId="164" fontId="7" fillId="6" borderId="1" xfId="0" applyNumberFormat="1" applyFont="1" applyFill="1" applyBorder="1" applyAlignment="1" applyProtection="1">
      <alignment horizontal="center" vertical="center"/>
    </xf>
    <xf numFmtId="0" fontId="10" fillId="6" borderId="1"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protection locked="0"/>
    </xf>
    <xf numFmtId="0" fontId="3" fillId="0" borderId="3" xfId="0" applyNumberFormat="1" applyFont="1" applyFill="1" applyBorder="1" applyAlignment="1" applyProtection="1">
      <alignment horizontal="center" vertical="center" wrapText="1"/>
      <protection locked="0"/>
    </xf>
    <xf numFmtId="0" fontId="3" fillId="7" borderId="1" xfId="0" applyNumberFormat="1" applyFont="1" applyFill="1" applyBorder="1" applyAlignment="1" applyProtection="1">
      <alignment horizontal="center" vertical="center"/>
      <protection locked="0"/>
    </xf>
    <xf numFmtId="0" fontId="1" fillId="7" borderId="1" xfId="0" applyNumberFormat="1" applyFont="1" applyFill="1" applyBorder="1" applyAlignment="1" applyProtection="1">
      <alignment horizontal="left" vertical="center"/>
      <protection locked="0"/>
    </xf>
    <xf numFmtId="0" fontId="1" fillId="7" borderId="1" xfId="0" applyNumberFormat="1" applyFont="1" applyFill="1" applyBorder="1" applyAlignment="1" applyProtection="1">
      <alignment horizontal="center" vertical="center"/>
      <protection locked="0"/>
    </xf>
    <xf numFmtId="0" fontId="1" fillId="7" borderId="1" xfId="0" applyNumberFormat="1" applyFont="1" applyFill="1" applyBorder="1" applyAlignment="1" applyProtection="1">
      <alignment horizontal="center" vertical="center" wrapText="1"/>
      <protection locked="0"/>
    </xf>
    <xf numFmtId="2" fontId="3" fillId="7" borderId="1" xfId="0" applyNumberFormat="1" applyFont="1" applyFill="1" applyBorder="1" applyAlignment="1" applyProtection="1">
      <alignment horizontal="center" vertical="center"/>
    </xf>
    <xf numFmtId="164" fontId="7" fillId="7" borderId="1" xfId="0" applyNumberFormat="1" applyFont="1" applyFill="1" applyBorder="1" applyAlignment="1" applyProtection="1">
      <alignment horizontal="center" vertical="center"/>
    </xf>
    <xf numFmtId="0" fontId="10" fillId="7" borderId="1" xfId="0" applyNumberFormat="1" applyFont="1" applyFill="1" applyBorder="1" applyAlignment="1" applyProtection="1">
      <alignment horizontal="center" vertical="center"/>
    </xf>
    <xf numFmtId="0" fontId="2" fillId="7" borderId="0" xfId="2" applyFill="1" applyAlignment="1" applyProtection="1">
      <alignment vertical="center"/>
    </xf>
    <xf numFmtId="0" fontId="1" fillId="0" borderId="5" xfId="0" applyNumberFormat="1" applyFont="1" applyFill="1" applyBorder="1" applyAlignment="1" applyProtection="1">
      <alignment vertical="top"/>
    </xf>
    <xf numFmtId="0" fontId="1" fillId="0" borderId="11" xfId="0" applyNumberFormat="1" applyFont="1" applyFill="1" applyBorder="1" applyAlignment="1" applyProtection="1">
      <alignment vertical="top"/>
    </xf>
    <xf numFmtId="0" fontId="1" fillId="0" borderId="12" xfId="0" applyNumberFormat="1" applyFont="1" applyFill="1" applyBorder="1" applyAlignment="1" applyProtection="1">
      <alignment vertical="top"/>
    </xf>
    <xf numFmtId="164" fontId="1" fillId="0" borderId="6" xfId="0" applyNumberFormat="1" applyFont="1" applyFill="1" applyBorder="1" applyAlignment="1" applyProtection="1">
      <alignment vertical="top"/>
    </xf>
    <xf numFmtId="164" fontId="1" fillId="0" borderId="13" xfId="0" applyNumberFormat="1" applyFont="1" applyFill="1" applyBorder="1" applyAlignment="1" applyProtection="1">
      <alignment vertical="top"/>
    </xf>
    <xf numFmtId="0" fontId="1" fillId="7" borderId="3" xfId="0" applyNumberFormat="1" applyFont="1" applyFill="1" applyBorder="1" applyAlignment="1" applyProtection="1">
      <alignment horizontal="center" vertical="center" wrapText="1"/>
      <protection locked="0"/>
    </xf>
    <xf numFmtId="0" fontId="1" fillId="0" borderId="0" xfId="0" applyNumberFormat="1" applyFont="1" applyFill="1" applyBorder="1" applyAlignment="1" applyProtection="1">
      <alignment horizontal="center" vertical="center" wrapText="1"/>
      <protection locked="0"/>
    </xf>
    <xf numFmtId="0" fontId="2" fillId="0" borderId="1" xfId="2" applyBorder="1" applyAlignment="1" applyProtection="1">
      <alignment horizontal="center" vertical="center" wrapText="1"/>
      <protection locked="0"/>
    </xf>
    <xf numFmtId="0" fontId="4" fillId="3" borderId="0" xfId="0" applyNumberFormat="1" applyFont="1" applyFill="1" applyBorder="1" applyAlignment="1" applyProtection="1">
      <alignment horizontal="center" vertical="center"/>
    </xf>
    <xf numFmtId="0" fontId="5" fillId="4" borderId="0" xfId="0" applyNumberFormat="1" applyFont="1" applyFill="1" applyBorder="1" applyAlignment="1" applyProtection="1">
      <alignment horizontal="left" vertical="center"/>
    </xf>
    <xf numFmtId="0" fontId="5" fillId="4" borderId="0" xfId="0" applyNumberFormat="1" applyFont="1" applyFill="1" applyBorder="1" applyAlignment="1" applyProtection="1">
      <alignment horizontal="right" vertical="center"/>
    </xf>
    <xf numFmtId="0" fontId="4" fillId="3" borderId="0" xfId="0" applyNumberFormat="1" applyFont="1" applyFill="1" applyBorder="1" applyAlignment="1" applyProtection="1">
      <alignment horizontal="center" vertical="center" wrapText="1"/>
    </xf>
  </cellXfs>
  <cellStyles count="3">
    <cellStyle name="Normal_RFIcheck DCS 1800_1999" xfId="1"/>
    <cellStyle name="Normální" xfId="0" builtinId="0"/>
    <cellStyle name="normální 2" xfId="2"/>
  </cellStyles>
  <dxfs count="7">
    <dxf>
      <font>
        <strike val="0"/>
        <color theme="0"/>
      </font>
      <fill>
        <patternFill patternType="none">
          <bgColor auto="1"/>
        </patternFill>
      </fill>
      <border>
        <left/>
        <right/>
        <top/>
        <bottom/>
        <vertical/>
        <horizontal/>
      </border>
    </dxf>
    <dxf>
      <numFmt numFmtId="164" formatCode="[h]:mm:ss;@"/>
    </dxf>
    <dxf>
      <font>
        <color theme="0"/>
      </font>
    </dxf>
    <dxf>
      <font>
        <color theme="0"/>
      </font>
    </dxf>
    <dxf>
      <font>
        <color theme="0"/>
      </font>
    </dxf>
    <dxf>
      <font>
        <color theme="0"/>
      </font>
    </dxf>
    <dxf>
      <font>
        <strike val="0"/>
        <color theme="0"/>
      </font>
      <fill>
        <patternFill patternType="none">
          <bgColor auto="1"/>
        </patternFill>
      </fill>
      <border>
        <left/>
        <right/>
        <top/>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Bonbon" refreshedDate="41041.528128587961" createdVersion="3" refreshedVersion="3" minRefreshableVersion="3" recordCount="219">
  <cacheSource type="worksheet">
    <worksheetSource ref="A3:P300" sheet="CELKEM"/>
  </cacheSource>
  <cacheFields count="16">
    <cacheField name="Start. číslo" numFmtId="0">
      <sharedItems containsString="0" containsBlank="1" containsNumber="1" containsInteger="1" minValue="1" maxValue="261"/>
    </cacheField>
    <cacheField name="Účastník" numFmtId="0">
      <sharedItems containsBlank="1" count="300">
        <s v="Rychetský Tomáš"/>
        <s v="Míšek Jan"/>
        <s v="Kuna David"/>
        <s v="Miloš Němec"/>
        <s v="Zlatník Pavel"/>
        <s v="Kubr Martin"/>
        <s v="Kubr Jaroslav"/>
        <s v="Kubr Václav"/>
        <s v="Flaška Pavel"/>
        <s v="Štěpánek Petr"/>
        <s v="Al-Bunni Ramez"/>
        <s v="Šmíd Tomáš"/>
        <s v="Cipl František"/>
        <s v="Bednář Petr"/>
        <s v="Krejsa Václav"/>
        <s v="Palek Jan"/>
        <s v="Petrželka Michal"/>
        <s v="Řehtáček Jiří"/>
        <s v="Deml Marek"/>
        <s v="Eppert Roman"/>
        <s v="Hokeš Martin"/>
        <s v="Ugorný Jiří"/>
        <s v="Šandera Martin"/>
        <s v="Brůček Tomáš"/>
        <s v="Walter Jakub"/>
        <s v="Omasta Honza"/>
        <s v="Štrobach René"/>
        <s v="Kupidlovský Dan"/>
        <s v="Kolafa Michal"/>
        <s v="Trotstuk Volodymyr"/>
        <s v="Hrůša Zdeněk"/>
        <s v="Vávra Radek"/>
        <s v="Vopěnka Martin"/>
        <s v="Vopěnka Jonathan"/>
        <s v="Čižinský Jaromír"/>
        <s v="Graff Patrick"/>
        <s v="Novák Radek"/>
        <m/>
        <s v="Novák Ondřej"/>
        <s v="Drygalski Henryk"/>
        <s v="Joachymstál Vít"/>
        <s v="Švehla Milan"/>
        <s v="Dobrovodský Radim"/>
        <s v="Adamec Tomáš"/>
        <s v="Jandík Ondřej"/>
        <s v="Šejbl Václav"/>
        <s v="Pavlásek Zbyněk"/>
        <s v="Vávra Martin"/>
        <s v="Folprecht Eda"/>
        <s v="Veselý Jan"/>
        <s v="Wallisch Jan"/>
        <s v="Bloudek Petr"/>
        <s v="Týfa Lukáš"/>
        <s v="Žák Josef"/>
        <s v="Pokorný Aleš"/>
        <s v="John Vladimír"/>
        <s v="Picka Matěj"/>
        <s v="Sokol Stanislav"/>
        <s v="Rott Ivan"/>
        <s v="Kupsa Ondřej"/>
        <s v="Pabouček Petr"/>
        <s v="Dbalý Vladimír"/>
        <s v="Mašek Roman"/>
        <s v="Jelínek Jiří"/>
        <s v="Karas Tomáš"/>
        <s v="Bahno Petr"/>
        <s v="Pilař Liboir"/>
        <s v="GE Evžen"/>
        <s v="Patera Jan"/>
        <s v="Havlín Antonín"/>
        <s v="Rada Petr"/>
        <s v="Mocker Milan"/>
        <s v="Antoš Zdeněk"/>
        <s v="Mocker Vít"/>
        <s v="Dogaru Vasil"/>
        <s v="Stanislav Ondřej"/>
        <s v="Tichý Pavel"/>
        <s v="Mošnička Jiří"/>
        <s v="Prosecký Tomáš"/>
        <s v="Najman Petr"/>
        <s v="Jiřičný Martin"/>
        <s v="Gyorgy Attila"/>
        <s v="Velehradský Petr"/>
        <s v="Honzák Lukáš"/>
        <s v="Yunusov Anuzar"/>
        <s v="Kolář Jan"/>
        <s v="Angelis Gabriel"/>
        <s v="Stříbrný Martin"/>
        <s v="Pivoda Josef"/>
        <s v="Kulhánek Ondřej"/>
        <s v="Valko Stanislav"/>
        <s v="Kulhánek Jan"/>
        <s v="Svoboda Milan"/>
        <s v="Blaheta Radek"/>
        <s v="Slamiak Petr"/>
        <s v="Hochsmann Petr"/>
        <s v="Rebhán David"/>
        <s v="Polzer Viktor"/>
        <s v="Šimek Michal"/>
        <s v="Zicha Ondřej"/>
        <s v="Pejšek Zbyněk"/>
        <s v="Feňa František"/>
        <s v="Novák Petr"/>
        <s v="Hofta Marek"/>
        <s v="Vladirmír Matysík"/>
        <s v="Beran Jan"/>
        <s v="Zahradník Jaroslav"/>
        <s v="Kessler Filip"/>
        <s v="Duzbaba Lukáš"/>
        <s v="Aubrecht Petr"/>
        <s v="Bureš Michal "/>
        <s v="Borský Vratislav"/>
        <s v="Záruba Luděk"/>
        <s v="Válek Jan"/>
        <s v="Omasta Mikuláš"/>
        <s v="Vymazal Josef"/>
        <s v="Slomek Martin "/>
        <s v="Zeman Jiří"/>
        <s v="Chytka Tomáš"/>
        <s v="Oplatek Jiří"/>
        <s v="Dušek Jiří"/>
        <s v="Loskot Tomáš"/>
        <s v="Knotek Ladislav"/>
        <s v="Kincl Jan"/>
        <s v="Vondraš Petr"/>
        <s v="Ledvina Tomáš"/>
        <s v="Kopřiva Roman"/>
        <s v="Horníček Leoš"/>
        <s v="Němec Tomáš"/>
        <s v="Dolejš Radomír"/>
        <s v="Kunová Iva"/>
        <s v="Bailey Radka"/>
        <s v="Zajícová Kateřina"/>
        <s v="Vrbová Eliška"/>
        <s v="Švehlová Eva"/>
        <s v="Pospíchalová Erika"/>
        <s v="Benešová Lenka"/>
        <s v="Valentová Zita"/>
        <s v="Pavlásková Kamila"/>
        <s v="Folprechtová Katka"/>
        <s v="Bloudková Jana"/>
        <s v="Pokorná Eliška"/>
        <s v="Hynková Natál.ie"/>
        <s v="Bartošová Markéta"/>
        <s v="Rottová Jana"/>
        <s v="Gololobovová Blanka"/>
        <s v="Žaliová Iva"/>
        <s v="Pilařová Ivana"/>
        <s v="Vrána Sára"/>
        <s v="Požgayová Jana"/>
        <s v="Vlčková Iva"/>
        <s v="Makalová Helena"/>
        <s v="Tokolyová Jana"/>
        <s v="Jiřičná Dana"/>
        <s v="Kabrhelová Zuzana "/>
        <s v="Váchalová Veronika"/>
        <s v="Zárubová Jana"/>
        <s v="Procházková Irena"/>
        <s v="Petržílková Radka"/>
        <s v="Hospodarzová Markéta"/>
        <s v="Čermáková Petra"/>
        <s v="Roschová Karolína"/>
        <s v="Ledvinová Jana"/>
        <s v="Papranec Norbert" u="1"/>
        <s v="Rucker Lukáš" u="1"/>
        <s v="M Lukáš" u="1"/>
        <s v="Gregoriades Tomáš" u="1"/>
        <s v="Morava Vít" u="1"/>
        <s v="Klanica Radek" u="1"/>
        <s v="Bučko Ján" u="1"/>
        <s v="Brynda Petr" u="1"/>
        <s v="Václavík Jiří" u="1"/>
        <s v="Dvořák Václav" u="1"/>
        <s v="Hruška Zdeněk" u="1"/>
        <s v="Provazníková Jana" u="1"/>
        <s v="Maxová Lenka" u="1"/>
        <s v="Ohytka Tomáš" u="1"/>
        <s v="Bechyňák Václav" u="1"/>
        <s v="Poldauf Petr" u="1"/>
        <s v="Velička Ondřej" u="1"/>
        <s v="Uhlíř Tomáš" u="1"/>
        <s v="Drofová Martina" u="1"/>
        <s v="Ozga Zbigniew" u="1"/>
        <s v="Koželuhová Jitka" u="1"/>
        <s v="Benko Martin" u="1"/>
        <s v="Tuček Tomáš" u="1"/>
        <s v="Muller Tomáš" u="1"/>
        <s v="Zajícová Radka" u="1"/>
        <s v="Ondřej" u="1"/>
        <s v="Křupka Petr" u="1"/>
        <s v="Janáčková Daniela" u="1"/>
        <s v="Houšková Alice" u="1"/>
        <s v="Hrabina David" u="1"/>
        <s v="Korčula Radovan" u="1"/>
        <s v="Kolář František" u="1"/>
        <s v="Christian" u="1"/>
        <s v="Hnik Petr" u="1"/>
        <s v="Povoda Josef" u="1"/>
        <s v="Biebl Ondřej" u="1"/>
        <s v="Saudková Eliška" u="1"/>
        <s v="Doležal Jaromír" u="1"/>
        <s v="Máslík Jan" u="1"/>
        <s v="Horáčková Petra" u="1"/>
        <s v="Zíková Naďa" u="1"/>
        <s v="Matysík Vladimír" u="1"/>
        <s v="Vokáč Milan" u="1"/>
        <s v="Škrdleta Milan" u="1"/>
        <s v="Rytíř Ladislav" u="1"/>
        <s v="Filip" u="1"/>
        <s v="Mach Tomáš" u="1"/>
        <s v="Gololobov Michal" u="1"/>
        <s v="Piccini Catherine" u="1"/>
        <s v="Brabec Luboš" u="1"/>
        <s v="Němcová Alena" u="1"/>
        <s v="Schutz Petr" u="1"/>
        <s v="Pavel" u="1"/>
        <s v="Rosen Jan" u="1"/>
        <s v="Krejsa Josef" u="1"/>
        <s v="Semerádová Jiřina" u="1"/>
        <s v="Maxa Richard" u="1"/>
        <s v="Roznosova Julie" u="1"/>
        <s v="Slezáček Štěpán" u="1"/>
        <s v="Skudrzik Petr" u="1"/>
        <s v="Němec Miloš" u="1"/>
        <s v="Šnajberk Jiří" u="1"/>
        <s v="Suchánková Tereza" u="1"/>
        <s v="Horyna Miroslav" u="1"/>
        <s v="Hrádek Luboš" u="1"/>
        <s v="Kupka Tomáš " u="1"/>
        <s v="Zíka Milan St." u="1"/>
        <s v="Slaný Michal" u="1"/>
        <s v="Zíka Vlastimil" u="1"/>
        <s v="Slamiak Stanislav" u="1"/>
        <s v="Krofta Jiří" u="1"/>
        <s v="Lutovský Marek" u="1"/>
        <s v="Kadeřábek Tomáš" u="1"/>
        <s v="Procházka Pavel" u="1"/>
        <s v="Berge Grim" u="1"/>
        <s v="Březina Petr" u="1"/>
        <s v="Kvarda Roman" u="1"/>
        <s v="Hostička Jan" u="1"/>
        <s v="Roschová Martina" u="1"/>
        <s v="Uhrín Matúš" u="1"/>
        <s v="Zeman Jakub" u="1"/>
        <s v="Hanes Pavol" u="1"/>
        <s v="Albrguš David" u="1"/>
        <s v="Brabec Daniel" u="1"/>
        <s v="Suchanová Pavla" u="1"/>
        <s v="Calero David" u="1"/>
        <s v="Hraško Petr" u="1"/>
        <s v="Kabelka Jiří" u="1"/>
        <s v="Slezák Vít" u="1"/>
        <s v="Gyorgy Attila MUDr." u="1"/>
        <s v="Valentový Zita" u="1"/>
        <s v="Joachymstáz Vít" u="1"/>
        <s v="Bieblová Jana" u="1"/>
        <s v="Urbanec Tomáš" u="1"/>
        <s v="Šfaříková Kateřina" u="1"/>
        <s v="Lauf Rastislav" u="1"/>
        <s v="Řechtáček Jiří" u="1"/>
        <s v="Ondráček Pavlis" u="1"/>
        <s v="Zíka Milan Ml." u="1"/>
        <s v="Plíšková Martinka" u="1"/>
        <s v="Lahaš Jan" u="1"/>
        <s v="Holasová Jarmila" u="1"/>
        <s v="Houška Jiří" u="1"/>
        <s v="Thomassen Jan Inge" u="1"/>
        <s v="Škrdlant Radek" u="1"/>
        <s v="Kučera Vilém" u="1"/>
        <s v="Mullerová Lucie" u="1"/>
        <s v="Koskanová Aneta" u="1"/>
        <s v="Tříska Pavel" u="1"/>
        <s v="Šumberová Kateřina" u="1"/>
        <s v="Repaňová Ivana" u="1"/>
        <s v="Stehlík Oldřich" u="1"/>
        <s v="Prachařová Karolína" u="1"/>
        <s v="Frabša Michal" u="1"/>
        <s v="Bechyňák Petr" u="1"/>
        <s v="Hlaváček Michal" u="1"/>
        <s v="Martin" u="1"/>
        <s v="Vondrák Zbyněk" u="1"/>
        <s v="Hejduk Jan" u="1"/>
        <s v="Kocourek Milan" u="1"/>
        <s v="Nováková Eliška" u="1"/>
        <s v="Heral Petr" u="1"/>
        <s v="Pukovec Tomáš" u="1"/>
        <s v="Kincl Honza" u="1"/>
        <s v="Kaplan Tomáš" u="1"/>
        <s v="Lidický Bernard" u="1"/>
        <s v="Pacner Ivan" u="1"/>
        <s v="Bláha Edvard" u="1"/>
        <s v="Švalb Petr" u="1"/>
        <s v="Rychecký Tomáš" u="1"/>
        <s v="Arnošt Daniel" u="1"/>
        <s v="Omasta Jan" u="1"/>
        <s v="Marek  Pavel" u="1"/>
        <s v="Meindl Lucas" u="1"/>
        <s v="Dotlačil Zdeněk" u="1"/>
        <s v="Jung Martin" u="1"/>
        <s v="Vrabec Ondřej" u="1"/>
      </sharedItems>
    </cacheField>
    <cacheField name="Pohlaví [Z/M]" numFmtId="0">
      <sharedItems containsBlank="1"/>
    </cacheField>
    <cacheField name="Rok narození" numFmtId="0">
      <sharedItems containsString="0" containsBlank="1" containsNumber="1" containsInteger="1" minValue="1939" maxValue="2003"/>
    </cacheField>
    <cacheField name="Oddíl" numFmtId="0">
      <sharedItems containsBlank="1" count="32">
        <s v="Hovada"/>
        <s v="Bonbon 2012"/>
        <s v="S Kunou v zádech"/>
        <s v="Kerteam"/>
        <s v="Pivní Laura"/>
        <m/>
        <s v="AC Hadice B"/>
        <s v="ROLNÍCI B"/>
        <s v="Bahno"/>
        <s v="Srdcaři v dešti"/>
        <s v="Rolníci"/>
        <s v="Chapadlo"/>
        <s v="SK Jizera"/>
        <s v="Ski Team Dolní Žleb"/>
        <s v="Yama Moto"/>
        <s v="Ortodoxní Bongmásteři"/>
        <s v="Český Vodník"/>
        <s v="Rolnice A"/>
        <s v="Maratonské Vrány" u="1"/>
        <s v="Rychlíci" u="1"/>
        <s v="Kancelářské Vepřovky" u="1"/>
        <s v="Bonbon-Mix" u="1"/>
        <s v="Krejša" u="1"/>
        <s v="Zazvor.Info" u="1"/>
        <s v="Hvězdní Pivasové" u="1"/>
        <s v="AC Hadice &quot;B&quot;" u="1"/>
        <s v="Bonbon XXX" u="1"/>
        <s v="To je jedno" u="1"/>
        <s v="Puru-Klima" u="1"/>
        <s v="Nalitý Půlitry" u="1"/>
        <s v="Hvězdný Bonbon" u="1"/>
        <s v="Tak Určiťéé" u="1"/>
      </sharedItems>
    </cacheField>
    <cacheField name="Hmotnost [kg]" numFmtId="0">
      <sharedItems containsString="0" containsBlank="1" containsNumber="1" containsInteger="1" minValue="10" maxValue="121"/>
    </cacheField>
    <cacheField name="Čas [min]" numFmtId="0">
      <sharedItems containsString="0" containsBlank="1" containsNumber="1" containsInteger="1" minValue="34" maxValue="89"/>
    </cacheField>
    <cacheField name="Čas [sec]" numFmtId="0">
      <sharedItems containsString="0" containsBlank="1" containsNumber="1" containsInteger="1" minValue="0" maxValue="59"/>
    </cacheField>
    <cacheField name="Počet piv" numFmtId="0">
      <sharedItems containsString="0" containsBlank="1" containsNumber="1" containsInteger="1" minValue="0" maxValue="4"/>
    </cacheField>
    <cacheField name="Výsledný čas_x000a_[s]" numFmtId="0">
      <sharedItems containsBlank="1" containsMixedTypes="1" containsNumber="1" containsInteger="1" minValue="2093" maxValue="5390"/>
    </cacheField>
    <cacheField name="Výsledný čas s pivem_x000a_[s]" numFmtId="0">
      <sharedItems containsBlank="1" containsMixedTypes="1" containsNumber="1" containsInteger="1" minValue="1684" maxValue="4873"/>
    </cacheField>
    <cacheField name="Relativ_x000a_[s]" numFmtId="0">
      <sharedItems containsBlank="1" containsMixedTypes="1" containsNumber="1" minValue="1395.3846153846155" maxValue="23548"/>
    </cacheField>
    <cacheField name="Relativ_x000a_[H:M:S]" numFmtId="0">
      <sharedItems containsDate="1" containsBlank="1" containsMixedTypes="1" minDate="1899-12-30T00:23:15" maxDate="1899-12-30T06:32:28"/>
    </cacheField>
    <cacheField name="Výsledný čas [H:M:S]" numFmtId="0">
      <sharedItems containsDate="1" containsBlank="1" containsMixedTypes="1" minDate="1899-12-30T00:34:53" maxDate="1899-12-30T01:29:50"/>
    </cacheField>
    <cacheField name="Pořadí RELATIV" numFmtId="0">
      <sharedItems containsBlank="1" containsMixedTypes="1" containsNumber="1" containsInteger="1" minValue="1" maxValue="161"/>
    </cacheField>
    <cacheField name="Pořadí ABSOLUTNÍ" numFmtId="0">
      <sharedItems containsBlank="1" containsMixedTypes="1" containsNumber="1" containsInteger="1" minValue="1" maxValue="16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19">
  <r>
    <n v="1"/>
    <x v="0"/>
    <s v="M"/>
    <n v="1966"/>
    <x v="0"/>
    <n v="72"/>
    <n v="39"/>
    <n v="20"/>
    <n v="0"/>
    <n v="2360"/>
    <n v="2360"/>
    <n v="2294.4444444444443"/>
    <d v="1899-12-30T00:38:14"/>
    <d v="1899-12-30T00:39:20"/>
    <n v="52"/>
    <n v="6"/>
  </r>
  <r>
    <n v="2"/>
    <x v="1"/>
    <s v="M"/>
    <n v="1960"/>
    <x v="1"/>
    <n v="93"/>
    <n v="56"/>
    <n v="26"/>
    <n v="0"/>
    <n v="3386"/>
    <n v="3386"/>
    <n v="2548.6021505376343"/>
    <d v="1899-12-30T00:42:28"/>
    <d v="1899-12-30T00:56:26"/>
    <n v="83"/>
    <n v="112"/>
  </r>
  <r>
    <n v="3"/>
    <x v="2"/>
    <s v="M"/>
    <n v="1977"/>
    <x v="2"/>
    <n v="84"/>
    <n v="60"/>
    <n v="59"/>
    <n v="2"/>
    <n v="3659"/>
    <n v="3299"/>
    <n v="2749.1666666666665"/>
    <d v="1899-12-30T00:45:49"/>
    <d v="1899-12-30T01:00:59"/>
    <n v="101"/>
    <n v="132"/>
  </r>
  <r>
    <n v="4"/>
    <x v="3"/>
    <s v="M"/>
    <n v="1959"/>
    <x v="1"/>
    <n v="75"/>
    <n v="68"/>
    <n v="13"/>
    <n v="3"/>
    <n v="4093"/>
    <n v="3553"/>
    <n v="3316.1333333333332"/>
    <d v="1899-12-30T00:55:16"/>
    <d v="1899-12-30T01:08:13"/>
    <n v="135"/>
    <n v="148"/>
  </r>
  <r>
    <n v="5"/>
    <x v="4"/>
    <s v="M"/>
    <n v="1984"/>
    <x v="3"/>
    <n v="79"/>
    <n v="46"/>
    <n v="12"/>
    <n v="4"/>
    <n v="2772"/>
    <n v="2052"/>
    <n v="1818.2278481012659"/>
    <d v="1899-12-30T00:30:18"/>
    <d v="1899-12-30T00:46:12"/>
    <n v="15"/>
    <n v="31"/>
  </r>
  <r>
    <n v="6"/>
    <x v="5"/>
    <s v="M"/>
    <n v="1992"/>
    <x v="4"/>
    <n v="101"/>
    <n v="62"/>
    <n v="46"/>
    <n v="4"/>
    <n v="3766"/>
    <n v="3046"/>
    <n v="2111.0891089108909"/>
    <d v="1899-12-30T00:35:11"/>
    <d v="1899-12-30T01:02:46"/>
    <n v="36"/>
    <n v="135"/>
  </r>
  <r>
    <n v="7"/>
    <x v="6"/>
    <s v="M"/>
    <n v="1990"/>
    <x v="4"/>
    <n v="89"/>
    <n v="52"/>
    <n v="19"/>
    <n v="4"/>
    <n v="3139"/>
    <n v="2419"/>
    <n v="1902.5842696629213"/>
    <d v="1899-12-30T00:31:42"/>
    <d v="1899-12-30T00:52:19"/>
    <n v="21"/>
    <n v="80"/>
  </r>
  <r>
    <n v="8"/>
    <x v="7"/>
    <s v="M"/>
    <n v="1962"/>
    <x v="4"/>
    <n v="78"/>
    <n v="47"/>
    <n v="13"/>
    <n v="4"/>
    <n v="2833"/>
    <n v="2113"/>
    <n v="1896.2820512820513"/>
    <d v="1899-12-30T00:31:36"/>
    <d v="1899-12-30T00:47:13"/>
    <n v="20"/>
    <n v="42"/>
  </r>
  <r>
    <n v="9"/>
    <x v="8"/>
    <s v="M"/>
    <n v="1975"/>
    <x v="5"/>
    <n v="100"/>
    <n v="49"/>
    <n v="25"/>
    <n v="4"/>
    <n v="2965"/>
    <n v="2245"/>
    <n v="1571.5"/>
    <d v="1899-12-30T00:26:11"/>
    <d v="1899-12-30T00:49:25"/>
    <n v="7"/>
    <n v="59"/>
  </r>
  <r>
    <n v="10"/>
    <x v="9"/>
    <s v="M"/>
    <n v="1965"/>
    <x v="3"/>
    <n v="91"/>
    <n v="46"/>
    <n v="48"/>
    <n v="4"/>
    <n v="2808"/>
    <n v="2088"/>
    <n v="1606.1538461538462"/>
    <d v="1899-12-30T00:26:46"/>
    <d v="1899-12-30T00:46:48"/>
    <n v="8"/>
    <n v="38"/>
  </r>
  <r>
    <n v="11"/>
    <x v="10"/>
    <s v="M"/>
    <n v="1968"/>
    <x v="5"/>
    <n v="85"/>
    <n v="48"/>
    <n v="1"/>
    <n v="0"/>
    <n v="2881"/>
    <n v="2881"/>
    <n v="2372.5882352941176"/>
    <d v="1899-12-30T00:39:32"/>
    <d v="1899-12-30T00:48:01"/>
    <n v="59"/>
    <n v="51"/>
  </r>
  <r>
    <n v="12"/>
    <x v="11"/>
    <s v="M"/>
    <n v="1976"/>
    <x v="5"/>
    <n v="76"/>
    <n v="44"/>
    <n v="20"/>
    <n v="0"/>
    <n v="2660"/>
    <n v="2660"/>
    <n v="2450"/>
    <d v="1899-12-30T00:40:50"/>
    <d v="1899-12-30T00:44:20"/>
    <n v="72"/>
    <n v="22"/>
  </r>
  <r>
    <n v="13"/>
    <x v="12"/>
    <s v="M"/>
    <n v="1951"/>
    <x v="1"/>
    <n v="69"/>
    <n v="51"/>
    <n v="39"/>
    <n v="4"/>
    <n v="3099"/>
    <n v="2379"/>
    <n v="2413.478260869565"/>
    <d v="1899-12-30T00:40:13"/>
    <d v="1899-12-30T00:51:39"/>
    <n v="66"/>
    <n v="78"/>
  </r>
  <r>
    <n v="14"/>
    <x v="13"/>
    <s v="M"/>
    <n v="1978"/>
    <x v="5"/>
    <n v="74"/>
    <n v="46"/>
    <n v="52"/>
    <n v="0"/>
    <n v="2812"/>
    <n v="2812"/>
    <n v="2660"/>
    <d v="1899-12-30T00:44:20"/>
    <d v="1899-12-30T00:46:52"/>
    <n v="95"/>
    <n v="39"/>
  </r>
  <r>
    <n v="15"/>
    <x v="14"/>
    <s v="M"/>
    <n v="1952"/>
    <x v="1"/>
    <n v="88"/>
    <n v="70"/>
    <n v="50"/>
    <n v="4"/>
    <n v="4250"/>
    <n v="3530"/>
    <n v="2807.9545454545455"/>
    <d v="1899-12-30T00:46:47"/>
    <d v="1899-12-30T01:10:50"/>
    <n v="106"/>
    <n v="150"/>
  </r>
  <r>
    <n v="16"/>
    <x v="15"/>
    <s v="M"/>
    <n v="1977"/>
    <x v="6"/>
    <n v="81"/>
    <n v="55"/>
    <n v="19"/>
    <n v="3"/>
    <n v="3319"/>
    <n v="2779"/>
    <n v="2401.6049382716051"/>
    <d v="1899-12-30T00:40:01"/>
    <d v="1899-12-30T00:55:19"/>
    <n v="62"/>
    <n v="105"/>
  </r>
  <r>
    <n v="17"/>
    <x v="16"/>
    <s v="M"/>
    <n v="1978"/>
    <x v="5"/>
    <n v="78"/>
    <n v="40"/>
    <n v="52"/>
    <n v="0"/>
    <n v="2452"/>
    <n v="2452"/>
    <n v="2200.5128205128203"/>
    <d v="1899-12-30T00:36:40"/>
    <d v="1899-12-30T00:40:52"/>
    <n v="45"/>
    <n v="8"/>
  </r>
  <r>
    <n v="18"/>
    <x v="17"/>
    <s v="M"/>
    <n v="1973"/>
    <x v="5"/>
    <n v="81"/>
    <n v="50"/>
    <n v="55"/>
    <n v="4"/>
    <n v="3055"/>
    <n v="2335"/>
    <n v="2017.9012345679012"/>
    <d v="1899-12-30T00:33:37"/>
    <d v="1899-12-30T00:50:55"/>
    <n v="31"/>
    <n v="69"/>
  </r>
  <r>
    <n v="19"/>
    <x v="18"/>
    <s v="M"/>
    <n v="1974"/>
    <x v="5"/>
    <n v="98"/>
    <n v="48"/>
    <n v="26"/>
    <n v="4"/>
    <n v="2906"/>
    <n v="2186"/>
    <n v="1561.4285714285713"/>
    <d v="1899-12-30T00:26:01"/>
    <d v="1899-12-30T00:48:26"/>
    <n v="6"/>
    <n v="55"/>
  </r>
  <r>
    <n v="20"/>
    <x v="19"/>
    <s v="M"/>
    <n v="1959"/>
    <x v="5"/>
    <n v="77"/>
    <n v="47"/>
    <n v="32"/>
    <n v="0"/>
    <n v="2852"/>
    <n v="2852"/>
    <n v="2592.7272727272725"/>
    <d v="1899-12-30T00:43:12"/>
    <d v="1899-12-30T00:47:32"/>
    <n v="90"/>
    <n v="45"/>
  </r>
  <r>
    <n v="21"/>
    <x v="20"/>
    <s v="M"/>
    <n v="1977"/>
    <x v="5"/>
    <n v="73"/>
    <n v="43"/>
    <n v="36"/>
    <n v="1"/>
    <n v="2616"/>
    <n v="2436"/>
    <n v="2335.8904109589039"/>
    <d v="1899-12-30T00:38:55"/>
    <d v="1899-12-30T00:43:36"/>
    <n v="57"/>
    <n v="18"/>
  </r>
  <r>
    <n v="22"/>
    <x v="21"/>
    <s v="M"/>
    <n v="1961"/>
    <x v="5"/>
    <n v="84"/>
    <n v="45"/>
    <n v="22"/>
    <n v="0"/>
    <n v="2722"/>
    <n v="2722"/>
    <n v="2268.3333333333335"/>
    <d v="1899-12-30T00:37:48"/>
    <d v="1899-12-30T00:45:22"/>
    <n v="50"/>
    <n v="26"/>
  </r>
  <r>
    <n v="23"/>
    <x v="22"/>
    <s v="M"/>
    <n v="1976"/>
    <x v="0"/>
    <n v="102"/>
    <n v="51"/>
    <n v="29"/>
    <n v="4"/>
    <n v="3089"/>
    <n v="2369"/>
    <n v="1625.7843137254902"/>
    <d v="1899-12-30T00:27:05"/>
    <d v="1899-12-30T00:51:29"/>
    <n v="9"/>
    <n v="75"/>
  </r>
  <r>
    <n v="24"/>
    <x v="23"/>
    <s v="M"/>
    <n v="1989"/>
    <x v="5"/>
    <m/>
    <m/>
    <m/>
    <m/>
    <s v=""/>
    <s v=""/>
    <s v=""/>
    <s v=""/>
    <s v=""/>
    <s v=""/>
    <s v=""/>
  </r>
  <r>
    <n v="25"/>
    <x v="24"/>
    <s v="M"/>
    <n v="1989"/>
    <x v="5"/>
    <n v="98"/>
    <n v="65"/>
    <n v="25"/>
    <n v="3"/>
    <n v="3925"/>
    <n v="3385"/>
    <n v="2417.8571428571427"/>
    <d v="1899-12-30T00:40:17"/>
    <d v="1899-12-30T01:05:25"/>
    <n v="69"/>
    <n v="142"/>
  </r>
  <r>
    <n v="26"/>
    <x v="25"/>
    <s v="M"/>
    <n v="1964"/>
    <x v="5"/>
    <n v="78"/>
    <n v="50"/>
    <n v="41"/>
    <n v="0"/>
    <n v="3041"/>
    <n v="3041"/>
    <n v="2729.102564102564"/>
    <d v="1899-12-30T00:45:29"/>
    <d v="1899-12-30T00:50:41"/>
    <n v="99"/>
    <n v="63"/>
  </r>
  <r>
    <n v="27"/>
    <x v="26"/>
    <s v="M"/>
    <n v="1989"/>
    <x v="5"/>
    <n v="63"/>
    <n v="66"/>
    <n v="25"/>
    <n v="3"/>
    <n v="3985"/>
    <n v="3445"/>
    <n v="3827.7777777777778"/>
    <d v="1899-12-30T01:03:47"/>
    <d v="1899-12-30T01:06:25"/>
    <n v="146"/>
    <n v="145"/>
  </r>
  <r>
    <n v="28"/>
    <x v="27"/>
    <s v="M"/>
    <n v="1976"/>
    <x v="0"/>
    <n v="66"/>
    <n v="38"/>
    <n v="16"/>
    <n v="2"/>
    <n v="2296"/>
    <n v="1936"/>
    <n v="2053.3333333333335"/>
    <d v="1899-12-30T00:34:13"/>
    <d v="1899-12-30T00:38:16"/>
    <n v="33"/>
    <n v="4"/>
  </r>
  <r>
    <n v="29"/>
    <x v="28"/>
    <s v="M"/>
    <n v="1985"/>
    <x v="5"/>
    <n v="83"/>
    <n v="47"/>
    <n v="33"/>
    <n v="0"/>
    <n v="2853"/>
    <n v="2853"/>
    <n v="2406.1445783132531"/>
    <d v="1899-12-30T00:40:06"/>
    <d v="1899-12-30T00:47:33"/>
    <n v="63"/>
    <n v="46"/>
  </r>
  <r>
    <n v="30"/>
    <x v="29"/>
    <s v="M"/>
    <n v="1988"/>
    <x v="5"/>
    <n v="65"/>
    <n v="34"/>
    <n v="53"/>
    <n v="0"/>
    <n v="2093"/>
    <n v="2093"/>
    <n v="2254"/>
    <d v="1899-12-30T00:37:34"/>
    <d v="1899-12-30T00:34:53"/>
    <n v="48"/>
    <n v="1"/>
  </r>
  <r>
    <n v="31"/>
    <x v="30"/>
    <s v="M"/>
    <n v="1946"/>
    <x v="5"/>
    <n v="66"/>
    <n v="46"/>
    <n v="20"/>
    <n v="0"/>
    <n v="2780"/>
    <n v="2780"/>
    <n v="2948.4848484848485"/>
    <d v="1899-12-30T00:49:08"/>
    <d v="1899-12-30T00:46:20"/>
    <n v="119"/>
    <n v="33"/>
  </r>
  <r>
    <n v="32"/>
    <x v="31"/>
    <s v="M"/>
    <n v="1963"/>
    <x v="7"/>
    <n v="78"/>
    <n v="50"/>
    <n v="19"/>
    <n v="3"/>
    <n v="3019"/>
    <n v="2479"/>
    <n v="2224.7435897435898"/>
    <d v="1899-12-30T00:37:04"/>
    <d v="1899-12-30T00:50:19"/>
    <n v="47"/>
    <n v="62"/>
  </r>
  <r>
    <n v="33"/>
    <x v="32"/>
    <s v="M"/>
    <n v="1963"/>
    <x v="5"/>
    <n v="75"/>
    <n v="44"/>
    <n v="1"/>
    <n v="0"/>
    <n v="2641"/>
    <n v="2641"/>
    <n v="2464.9333333333334"/>
    <d v="1899-12-30T00:41:04"/>
    <d v="1899-12-30T00:44:01"/>
    <n v="74"/>
    <n v="21"/>
  </r>
  <r>
    <n v="34"/>
    <x v="33"/>
    <s v="M"/>
    <n v="1994"/>
    <x v="5"/>
    <n v="63"/>
    <n v="47"/>
    <n v="17"/>
    <n v="0"/>
    <n v="2837"/>
    <n v="2837"/>
    <n v="3152.2222222222222"/>
    <d v="1899-12-30T00:52:32"/>
    <d v="1899-12-30T00:47:17"/>
    <n v="130"/>
    <n v="43"/>
  </r>
  <r>
    <n v="35"/>
    <x v="34"/>
    <s v="M"/>
    <n v="1955"/>
    <x v="5"/>
    <n v="70"/>
    <n v="43"/>
    <n v="53"/>
    <n v="0"/>
    <n v="2633"/>
    <n v="2633"/>
    <n v="2633"/>
    <d v="1899-12-30T00:43:53"/>
    <d v="1899-12-30T00:43:53"/>
    <n v="94"/>
    <n v="20"/>
  </r>
  <r>
    <n v="36"/>
    <x v="35"/>
    <s v="M"/>
    <n v="1968"/>
    <x v="5"/>
    <n v="74"/>
    <n v="53"/>
    <n v="2"/>
    <n v="0"/>
    <n v="3182"/>
    <n v="3182"/>
    <n v="3010"/>
    <d v="1899-12-30T00:50:10"/>
    <d v="1899-12-30T00:53:02"/>
    <n v="122"/>
    <n v="87"/>
  </r>
  <r>
    <n v="37"/>
    <x v="36"/>
    <s v="M"/>
    <n v="1977"/>
    <x v="8"/>
    <n v="74"/>
    <n v="54"/>
    <n v="35"/>
    <n v="4"/>
    <n v="3275"/>
    <n v="2555"/>
    <n v="2416.8918918918921"/>
    <d v="1899-12-30T00:40:16"/>
    <d v="1899-12-30T00:54:35"/>
    <n v="68"/>
    <n v="99"/>
  </r>
  <r>
    <n v="38"/>
    <x v="37"/>
    <s v="M"/>
    <m/>
    <x v="5"/>
    <m/>
    <m/>
    <m/>
    <m/>
    <s v=""/>
    <s v=""/>
    <s v=""/>
    <s v=""/>
    <s v=""/>
    <s v=""/>
    <s v=""/>
  </r>
  <r>
    <n v="39"/>
    <x v="38"/>
    <s v="M"/>
    <n v="1979"/>
    <x v="8"/>
    <n v="74"/>
    <n v="56"/>
    <n v="31"/>
    <n v="4"/>
    <n v="3391"/>
    <n v="2671"/>
    <n v="2526.6216216216217"/>
    <d v="1899-12-30T00:42:06"/>
    <d v="1899-12-30T00:56:31"/>
    <n v="81"/>
    <n v="113"/>
  </r>
  <r>
    <n v="40"/>
    <x v="39"/>
    <s v="M"/>
    <n v="1979"/>
    <x v="5"/>
    <n v="80"/>
    <n v="48"/>
    <n v="32"/>
    <n v="0"/>
    <n v="2912"/>
    <n v="2912"/>
    <n v="2548"/>
    <d v="1899-12-30T00:42:28"/>
    <d v="1899-12-30T00:48:32"/>
    <n v="83"/>
    <n v="56"/>
  </r>
  <r>
    <n v="41"/>
    <x v="40"/>
    <s v="M"/>
    <n v="1981"/>
    <x v="5"/>
    <n v="85"/>
    <n v="46"/>
    <n v="17"/>
    <n v="0"/>
    <n v="2777"/>
    <n v="2777"/>
    <n v="2286.9411764705883"/>
    <d v="1899-12-30T00:38:06"/>
    <d v="1899-12-30T00:46:17"/>
    <n v="51"/>
    <n v="32"/>
  </r>
  <r>
    <n v="42"/>
    <x v="41"/>
    <s v="M"/>
    <n v="1967"/>
    <x v="5"/>
    <n v="79"/>
    <n v="50"/>
    <n v="53"/>
    <n v="0"/>
    <n v="3053"/>
    <n v="3053"/>
    <n v="2705.1898734177216"/>
    <d v="1899-12-30T00:45:05"/>
    <d v="1899-12-30T00:50:53"/>
    <n v="98"/>
    <n v="67"/>
  </r>
  <r>
    <n v="43"/>
    <x v="42"/>
    <s v="M"/>
    <n v="1966"/>
    <x v="5"/>
    <n v="86"/>
    <n v="53"/>
    <n v="27"/>
    <n v="0"/>
    <n v="3207"/>
    <n v="3207"/>
    <n v="2610.3488372093025"/>
    <d v="1899-12-30T00:43:30"/>
    <d v="1899-12-30T00:53:27"/>
    <n v="92"/>
    <n v="91"/>
  </r>
  <r>
    <n v="44"/>
    <x v="43"/>
    <s v="M"/>
    <n v="1977"/>
    <x v="6"/>
    <n v="81"/>
    <n v="53"/>
    <n v="10"/>
    <n v="4"/>
    <n v="3190"/>
    <n v="2470"/>
    <n v="2134.5679012345681"/>
    <d v="1899-12-30T00:35:34"/>
    <d v="1899-12-30T00:53:10"/>
    <n v="38"/>
    <n v="89"/>
  </r>
  <r>
    <n v="45"/>
    <x v="44"/>
    <s v="M"/>
    <n v="1978"/>
    <x v="6"/>
    <n v="86"/>
    <n v="56"/>
    <n v="23"/>
    <n v="4"/>
    <n v="3383"/>
    <n v="2663"/>
    <n v="2167.5581395348836"/>
    <d v="1899-12-30T00:36:07"/>
    <d v="1899-12-30T00:56:23"/>
    <n v="41"/>
    <n v="110"/>
  </r>
  <r>
    <n v="46"/>
    <x v="45"/>
    <s v="M"/>
    <n v="1944"/>
    <x v="9"/>
    <n v="75"/>
    <n v="66"/>
    <n v="53"/>
    <n v="4"/>
    <n v="4013"/>
    <n v="3293"/>
    <n v="3073.4666666666667"/>
    <d v="1899-12-30T00:51:13"/>
    <d v="1899-12-30T01:06:53"/>
    <n v="123"/>
    <n v="147"/>
  </r>
  <r>
    <n v="47"/>
    <x v="46"/>
    <s v="M"/>
    <n v="1973"/>
    <x v="5"/>
    <n v="76"/>
    <n v="38"/>
    <n v="26"/>
    <n v="0"/>
    <n v="2306"/>
    <n v="2306"/>
    <n v="2123.9473684210525"/>
    <d v="1899-12-30T00:35:23"/>
    <d v="1899-12-30T00:38:26"/>
    <n v="37"/>
    <n v="5"/>
  </r>
  <r>
    <n v="48"/>
    <x v="47"/>
    <s v="M"/>
    <n v="1963"/>
    <x v="7"/>
    <n v="79"/>
    <n v="47"/>
    <n v="34"/>
    <n v="4"/>
    <n v="2854"/>
    <n v="2134"/>
    <n v="1890.8860759493671"/>
    <d v="1899-12-30T00:31:30"/>
    <d v="1899-12-30T00:47:34"/>
    <n v="19"/>
    <n v="47"/>
  </r>
  <r>
    <n v="49"/>
    <x v="48"/>
    <s v="M"/>
    <n v="1973"/>
    <x v="5"/>
    <n v="80"/>
    <n v="45"/>
    <n v="14"/>
    <n v="0"/>
    <n v="2714"/>
    <n v="2714"/>
    <n v="2374.75"/>
    <d v="1899-12-30T00:39:34"/>
    <d v="1899-12-30T00:45:14"/>
    <n v="60"/>
    <n v="25"/>
  </r>
  <r>
    <n v="50"/>
    <x v="49"/>
    <s v="M"/>
    <n v="1965"/>
    <x v="7"/>
    <n v="71"/>
    <n v="52"/>
    <n v="33"/>
    <n v="4"/>
    <n v="3153"/>
    <n v="2433"/>
    <n v="2398.7323943661972"/>
    <d v="1899-12-30T00:39:58"/>
    <d v="1899-12-30T00:52:33"/>
    <n v="61"/>
    <n v="81"/>
  </r>
  <r>
    <n v="51"/>
    <x v="50"/>
    <s v="M"/>
    <n v="1972"/>
    <x v="10"/>
    <n v="91"/>
    <n v="53"/>
    <n v="25"/>
    <n v="4"/>
    <n v="3205"/>
    <n v="2485"/>
    <n v="1911.5384615384614"/>
    <d v="1899-12-30T00:31:51"/>
    <d v="1899-12-30T00:53:25"/>
    <n v="22"/>
    <n v="90"/>
  </r>
  <r>
    <n v="52"/>
    <x v="51"/>
    <s v="M"/>
    <n v="1972"/>
    <x v="10"/>
    <n v="91"/>
    <n v="42"/>
    <n v="14"/>
    <n v="4"/>
    <n v="2534"/>
    <n v="1814"/>
    <n v="1395.3846153846155"/>
    <d v="1899-12-30T00:23:15"/>
    <d v="1899-12-30T00:42:14"/>
    <n v="1"/>
    <n v="15"/>
  </r>
  <r>
    <n v="53"/>
    <x v="52"/>
    <s v="M"/>
    <n v="1978"/>
    <x v="7"/>
    <n v="79"/>
    <n v="49"/>
    <n v="9"/>
    <n v="4"/>
    <n v="2949"/>
    <n v="2229"/>
    <n v="1975.0632911392406"/>
    <d v="1899-12-30T00:32:55"/>
    <d v="1899-12-30T00:49:09"/>
    <n v="28"/>
    <n v="57"/>
  </r>
  <r>
    <n v="54"/>
    <x v="53"/>
    <s v="M"/>
    <n v="1973"/>
    <x v="5"/>
    <n v="69"/>
    <n v="48"/>
    <n v="17"/>
    <n v="2"/>
    <n v="2897"/>
    <n v="2537"/>
    <n v="2573.768115942029"/>
    <d v="1899-12-30T00:42:53"/>
    <d v="1899-12-30T00:48:17"/>
    <n v="89"/>
    <n v="54"/>
  </r>
  <r>
    <n v="55"/>
    <x v="54"/>
    <s v="M"/>
    <n v="1957"/>
    <x v="5"/>
    <n v="83"/>
    <n v="55"/>
    <n v="11"/>
    <n v="4"/>
    <n v="3311"/>
    <n v="2591"/>
    <n v="2185.1807228915663"/>
    <d v="1899-12-30T00:36:25"/>
    <d v="1899-12-30T00:55:11"/>
    <n v="43"/>
    <n v="103"/>
  </r>
  <r>
    <n v="56"/>
    <x v="55"/>
    <s v="M"/>
    <n v="1955"/>
    <x v="5"/>
    <n v="62"/>
    <n v="46"/>
    <n v="4"/>
    <n v="0"/>
    <n v="2764"/>
    <n v="2764"/>
    <n v="3120.6451612903224"/>
    <d v="1899-12-30T00:52:00"/>
    <d v="1899-12-30T00:46:04"/>
    <n v="129"/>
    <n v="30"/>
  </r>
  <r>
    <n v="57"/>
    <x v="56"/>
    <s v="M"/>
    <n v="1989"/>
    <x v="5"/>
    <n v="78"/>
    <n v="36"/>
    <n v="13"/>
    <n v="0"/>
    <n v="2173"/>
    <n v="2173"/>
    <n v="1950.1282051282051"/>
    <d v="1899-12-30T00:32:30"/>
    <d v="1899-12-30T00:36:13"/>
    <n v="25"/>
    <n v="3"/>
  </r>
  <r>
    <n v="58"/>
    <x v="57"/>
    <s v="M"/>
    <n v="1959"/>
    <x v="11"/>
    <n v="79"/>
    <n v="51"/>
    <n v="30"/>
    <n v="4"/>
    <n v="3090"/>
    <n v="2370"/>
    <n v="2100"/>
    <d v="1899-12-30T00:35:00"/>
    <d v="1899-12-30T00:51:30"/>
    <n v="35"/>
    <n v="76"/>
  </r>
  <r>
    <n v="59"/>
    <x v="58"/>
    <s v="M"/>
    <n v="1954"/>
    <x v="11"/>
    <n v="88"/>
    <n v="66"/>
    <n v="21"/>
    <n v="2"/>
    <n v="3981"/>
    <n v="3621"/>
    <n v="2880.340909090909"/>
    <d v="1899-12-30T00:48:00"/>
    <d v="1899-12-30T01:06:21"/>
    <n v="111"/>
    <n v="144"/>
  </r>
  <r>
    <n v="60"/>
    <x v="59"/>
    <s v="M"/>
    <n v="1962"/>
    <x v="5"/>
    <n v="81"/>
    <n v="51"/>
    <n v="23"/>
    <n v="1"/>
    <n v="3083"/>
    <n v="2903"/>
    <n v="2508.7654320987654"/>
    <d v="1899-12-30T00:41:48"/>
    <d v="1899-12-30T00:51:23"/>
    <n v="78"/>
    <n v="73"/>
  </r>
  <r>
    <n v="61"/>
    <x v="60"/>
    <s v="M"/>
    <n v="1980"/>
    <x v="5"/>
    <n v="88"/>
    <n v="60"/>
    <n v="34"/>
    <n v="0"/>
    <n v="3634"/>
    <n v="3634"/>
    <n v="2890.681818181818"/>
    <d v="1899-12-30T00:48:10"/>
    <d v="1899-12-30T01:00:34"/>
    <n v="113"/>
    <n v="131"/>
  </r>
  <r>
    <n v="62"/>
    <x v="61"/>
    <s v="M"/>
    <n v="1959"/>
    <x v="5"/>
    <n v="121"/>
    <n v="81"/>
    <n v="13"/>
    <n v="0"/>
    <n v="4873"/>
    <n v="4873"/>
    <n v="2819.090909090909"/>
    <d v="1899-12-30T00:46:59"/>
    <d v="1899-12-30T01:21:13"/>
    <n v="107"/>
    <n v="158"/>
  </r>
  <r>
    <n v="63"/>
    <x v="62"/>
    <s v="M"/>
    <n v="1961"/>
    <x v="5"/>
    <n v="74"/>
    <n v="47"/>
    <n v="34"/>
    <n v="0"/>
    <n v="2854"/>
    <n v="2854"/>
    <n v="2699.7297297297296"/>
    <d v="1899-12-30T00:44:59"/>
    <d v="1899-12-30T00:47:34"/>
    <n v="97"/>
    <n v="47"/>
  </r>
  <r>
    <n v="64"/>
    <x v="63"/>
    <s v="M"/>
    <n v="1964"/>
    <x v="0"/>
    <n v="71"/>
    <n v="41"/>
    <n v="47"/>
    <n v="0"/>
    <n v="2507"/>
    <n v="2507"/>
    <n v="2471.6901408450703"/>
    <d v="1899-12-30T00:41:11"/>
    <d v="1899-12-30T00:41:47"/>
    <n v="75"/>
    <n v="13"/>
  </r>
  <r>
    <n v="65"/>
    <x v="64"/>
    <s v="M"/>
    <n v="1975"/>
    <x v="8"/>
    <n v="105"/>
    <n v="50"/>
    <n v="51"/>
    <n v="4"/>
    <n v="3051"/>
    <n v="2331"/>
    <n v="1554"/>
    <d v="1899-12-30T00:25:54"/>
    <d v="1899-12-30T00:50:51"/>
    <n v="5"/>
    <n v="66"/>
  </r>
  <r>
    <n v="66"/>
    <x v="65"/>
    <s v="M"/>
    <n v="1963"/>
    <x v="8"/>
    <n v="68"/>
    <n v="43"/>
    <n v="15"/>
    <n v="4"/>
    <n v="2595"/>
    <n v="1875"/>
    <n v="1930.1470588235295"/>
    <d v="1899-12-30T00:32:10"/>
    <d v="1899-12-30T00:43:15"/>
    <n v="23"/>
    <n v="17"/>
  </r>
  <r>
    <n v="67"/>
    <x v="66"/>
    <s v="M"/>
    <n v="1961"/>
    <x v="12"/>
    <n v="90"/>
    <n v="57"/>
    <n v="25"/>
    <n v="3"/>
    <n v="3445"/>
    <n v="2905"/>
    <n v="2259.4444444444443"/>
    <d v="1899-12-30T00:37:39"/>
    <d v="1899-12-30T00:57:25"/>
    <n v="49"/>
    <n v="119"/>
  </r>
  <r>
    <n v="68"/>
    <x v="67"/>
    <s v="M"/>
    <n v="1954"/>
    <x v="12"/>
    <n v="64"/>
    <n v="56"/>
    <n v="4"/>
    <n v="4"/>
    <n v="3364"/>
    <n v="2644"/>
    <n v="2891.875"/>
    <d v="1899-12-30T00:48:11"/>
    <d v="1899-12-30T00:56:04"/>
    <n v="114"/>
    <n v="108"/>
  </r>
  <r>
    <n v="69"/>
    <x v="68"/>
    <s v="M"/>
    <n v="1980"/>
    <x v="5"/>
    <n v="71"/>
    <n v="40"/>
    <n v="4"/>
    <n v="4"/>
    <n v="2404"/>
    <n v="1684"/>
    <n v="1660.2816901408451"/>
    <d v="1899-12-30T00:27:40"/>
    <d v="1899-12-30T00:40:04"/>
    <n v="10"/>
    <n v="7"/>
  </r>
  <r>
    <n v="70"/>
    <x v="69"/>
    <s v="M"/>
    <n v="1955"/>
    <x v="4"/>
    <n v="73"/>
    <n v="45"/>
    <n v="44"/>
    <n v="0"/>
    <n v="2744"/>
    <n v="2744"/>
    <n v="2631.2328767123286"/>
    <d v="1899-12-30T00:43:51"/>
    <d v="1899-12-30T00:45:44"/>
    <n v="93"/>
    <n v="27"/>
  </r>
  <r>
    <n v="71"/>
    <x v="70"/>
    <s v="M"/>
    <n v="1964"/>
    <x v="3"/>
    <n v="83"/>
    <n v="41"/>
    <n v="34"/>
    <n v="4"/>
    <n v="2494"/>
    <n v="1774"/>
    <n v="1496.1445783132531"/>
    <d v="1899-12-30T00:24:56"/>
    <d v="1899-12-30T00:41:34"/>
    <n v="4"/>
    <n v="12"/>
  </r>
  <r>
    <n v="72"/>
    <x v="71"/>
    <s v="M"/>
    <n v="1964"/>
    <x v="13"/>
    <n v="95"/>
    <n v="57"/>
    <n v="20"/>
    <n v="4"/>
    <n v="3440"/>
    <n v="2720"/>
    <n v="2004.2105263157894"/>
    <d v="1899-12-30T00:33:24"/>
    <d v="1899-12-30T00:57:20"/>
    <n v="29"/>
    <n v="118"/>
  </r>
  <r>
    <n v="73"/>
    <x v="72"/>
    <s v="M"/>
    <n v="1961"/>
    <x v="13"/>
    <n v="80"/>
    <n v="57"/>
    <n v="52"/>
    <n v="4"/>
    <n v="3472"/>
    <n v="2752"/>
    <n v="2408"/>
    <d v="1899-12-30T00:40:08"/>
    <d v="1899-12-30T00:57:52"/>
    <n v="64"/>
    <n v="121"/>
  </r>
  <r>
    <n v="74"/>
    <x v="73"/>
    <s v="M"/>
    <n v="1991"/>
    <x v="13"/>
    <n v="113"/>
    <n v="85"/>
    <n v="59"/>
    <n v="2"/>
    <n v="5159"/>
    <n v="4799"/>
    <n v="2972.8318584070798"/>
    <d v="1899-12-30T00:49:32"/>
    <d v="1899-12-30T01:25:59"/>
    <n v="120"/>
    <n v="160"/>
  </r>
  <r>
    <n v="75"/>
    <x v="74"/>
    <s v="M"/>
    <n v="1981"/>
    <x v="13"/>
    <n v="96"/>
    <n v="51"/>
    <n v="17"/>
    <n v="4"/>
    <n v="3077"/>
    <n v="2357"/>
    <n v="1718.6458333333333"/>
    <d v="1899-12-30T00:28:38"/>
    <d v="1899-12-30T00:51:17"/>
    <n v="13"/>
    <n v="71"/>
  </r>
  <r>
    <n v="76"/>
    <x v="75"/>
    <s v="M"/>
    <n v="1987"/>
    <x v="14"/>
    <n v="95"/>
    <n v="54"/>
    <n v="37"/>
    <n v="4"/>
    <n v="3277"/>
    <n v="2557"/>
    <n v="1884.1052631578948"/>
    <d v="1899-12-30T00:31:24"/>
    <d v="1899-12-30T00:54:37"/>
    <n v="18"/>
    <n v="100"/>
  </r>
  <r>
    <n v="77"/>
    <x v="76"/>
    <s v="M"/>
    <n v="1987"/>
    <x v="14"/>
    <n v="74"/>
    <n v="46"/>
    <n v="3"/>
    <n v="4"/>
    <n v="2763"/>
    <n v="2043"/>
    <n v="1932.5675675675675"/>
    <d v="1899-12-30T00:32:12"/>
    <d v="1899-12-30T00:46:03"/>
    <n v="24"/>
    <n v="29"/>
  </r>
  <r>
    <n v="78"/>
    <x v="77"/>
    <s v="M"/>
    <n v="1986"/>
    <x v="14"/>
    <n v="86"/>
    <n v="62"/>
    <n v="13"/>
    <n v="2"/>
    <n v="3733"/>
    <n v="3373"/>
    <n v="2745.4651162790697"/>
    <d v="1899-12-30T00:45:45"/>
    <d v="1899-12-30T01:02:13"/>
    <n v="100"/>
    <n v="133"/>
  </r>
  <r>
    <n v="79"/>
    <x v="78"/>
    <s v="M"/>
    <n v="1980"/>
    <x v="9"/>
    <n v="87"/>
    <n v="56"/>
    <n v="1"/>
    <n v="2"/>
    <n v="3361"/>
    <n v="3001"/>
    <n v="2414.5977011494251"/>
    <d v="1899-12-30T00:40:14"/>
    <d v="1899-12-30T00:56:01"/>
    <n v="67"/>
    <n v="107"/>
  </r>
  <r>
    <n v="80"/>
    <x v="79"/>
    <s v="M"/>
    <n v="1981"/>
    <x v="9"/>
    <n v="74"/>
    <n v="70"/>
    <n v="50"/>
    <n v="4"/>
    <n v="4250"/>
    <n v="3530"/>
    <n v="3339.1891891891892"/>
    <d v="1899-12-30T00:55:39"/>
    <d v="1899-12-30T01:10:50"/>
    <n v="136"/>
    <n v="150"/>
  </r>
  <r>
    <n v="81"/>
    <x v="80"/>
    <s v="M"/>
    <n v="1969"/>
    <x v="3"/>
    <n v="94"/>
    <n v="43"/>
    <n v="49"/>
    <n v="4"/>
    <n v="2629"/>
    <n v="1909"/>
    <n v="1421.5957446808511"/>
    <d v="1899-12-30T00:23:41"/>
    <d v="1899-12-30T00:43:49"/>
    <n v="2"/>
    <n v="19"/>
  </r>
  <r>
    <n v="82"/>
    <x v="81"/>
    <s v="M"/>
    <n v="1949"/>
    <x v="5"/>
    <n v="69"/>
    <n v="53"/>
    <n v="41"/>
    <n v="0"/>
    <n v="3221"/>
    <n v="3221"/>
    <n v="3267.68115942029"/>
    <d v="1899-12-30T00:54:27"/>
    <d v="1899-12-30T00:53:41"/>
    <n v="134"/>
    <n v="92"/>
  </r>
  <r>
    <n v="83"/>
    <x v="82"/>
    <s v="M"/>
    <n v="1959"/>
    <x v="5"/>
    <n v="71"/>
    <n v="48"/>
    <n v="5"/>
    <n v="0"/>
    <n v="2885"/>
    <n v="2885"/>
    <n v="2844.3661971830984"/>
    <d v="1899-12-30T00:47:24"/>
    <d v="1899-12-30T00:48:05"/>
    <n v="108"/>
    <n v="52"/>
  </r>
  <r>
    <n v="84"/>
    <x v="83"/>
    <s v="M"/>
    <n v="1981"/>
    <x v="5"/>
    <n v="85"/>
    <n v="51"/>
    <n v="56"/>
    <n v="0"/>
    <n v="3116"/>
    <n v="3116"/>
    <n v="2566.1176470588234"/>
    <d v="1899-12-30T00:42:46"/>
    <d v="1899-12-30T00:51:56"/>
    <n v="86"/>
    <n v="79"/>
  </r>
  <r>
    <n v="85"/>
    <x v="84"/>
    <s v="M"/>
    <n v="1988"/>
    <x v="15"/>
    <n v="69"/>
    <n v="35"/>
    <n v="25"/>
    <n v="1"/>
    <n v="2125"/>
    <n v="1945"/>
    <n v="1973.1884057971015"/>
    <d v="1899-12-30T00:32:53"/>
    <d v="1899-12-30T00:35:25"/>
    <n v="27"/>
    <n v="2"/>
  </r>
  <r>
    <n v="86"/>
    <x v="85"/>
    <s v="M"/>
    <n v="1990"/>
    <x v="15"/>
    <n v="70"/>
    <n v="50"/>
    <n v="54"/>
    <n v="4"/>
    <n v="3054"/>
    <n v="2334"/>
    <n v="2334"/>
    <d v="1899-12-30T00:38:54"/>
    <d v="1899-12-30T00:50:54"/>
    <n v="56"/>
    <n v="68"/>
  </r>
  <r>
    <n v="87"/>
    <x v="86"/>
    <s v="M"/>
    <n v="1971"/>
    <x v="15"/>
    <n v="74"/>
    <n v="41"/>
    <n v="56"/>
    <n v="4"/>
    <n v="2516"/>
    <n v="1796"/>
    <n v="1698.918918918919"/>
    <d v="1899-12-30T00:28:18"/>
    <d v="1899-12-30T00:41:56"/>
    <n v="11"/>
    <n v="14"/>
  </r>
  <r>
    <n v="88"/>
    <x v="87"/>
    <s v="M"/>
    <n v="1992"/>
    <x v="15"/>
    <n v="75"/>
    <n v="54"/>
    <n v="19"/>
    <n v="4"/>
    <n v="3259"/>
    <n v="2539"/>
    <n v="2369.7333333333331"/>
    <d v="1899-12-30T00:39:29"/>
    <d v="1899-12-30T00:54:19"/>
    <n v="58"/>
    <n v="97"/>
  </r>
  <r>
    <n v="89"/>
    <x v="88"/>
    <s v="M"/>
    <n v="1945"/>
    <x v="5"/>
    <n v="88"/>
    <n v="66"/>
    <n v="50"/>
    <n v="0"/>
    <n v="4010"/>
    <n v="4010"/>
    <n v="3189.7727272727275"/>
    <d v="1899-12-30T00:53:09"/>
    <d v="1899-12-30T01:06:50"/>
    <n v="133"/>
    <n v="146"/>
  </r>
  <r>
    <n v="90"/>
    <x v="89"/>
    <s v="M"/>
    <n v="1981"/>
    <x v="5"/>
    <n v="84"/>
    <n v="46"/>
    <n v="30"/>
    <n v="1"/>
    <n v="2790"/>
    <n v="2610"/>
    <n v="2175"/>
    <d v="1899-12-30T00:36:15"/>
    <d v="1899-12-30T00:46:30"/>
    <n v="42"/>
    <n v="34"/>
  </r>
  <r>
    <n v="91"/>
    <x v="90"/>
    <s v="M"/>
    <n v="1977"/>
    <x v="5"/>
    <n v="86"/>
    <n v="69"/>
    <n v="2"/>
    <n v="4"/>
    <n v="4142"/>
    <n v="3422"/>
    <n v="2785.3488372093025"/>
    <d v="1899-12-30T00:46:25"/>
    <d v="1899-12-30T01:09:02"/>
    <n v="103"/>
    <n v="149"/>
  </r>
  <r>
    <n v="92"/>
    <x v="91"/>
    <s v="M"/>
    <n v="1979"/>
    <x v="6"/>
    <n v="98"/>
    <n v="49"/>
    <n v="45"/>
    <n v="2"/>
    <n v="2985"/>
    <n v="2625"/>
    <n v="1875"/>
    <d v="1899-12-30T00:31:15"/>
    <d v="1899-12-30T00:49:45"/>
    <n v="17"/>
    <n v="60"/>
  </r>
  <r>
    <n v="93"/>
    <x v="92"/>
    <s v="M"/>
    <n v="1956"/>
    <x v="5"/>
    <n v="64"/>
    <n v="47"/>
    <n v="10"/>
    <n v="0"/>
    <n v="2830"/>
    <n v="2830"/>
    <n v="3095.3125"/>
    <d v="1899-12-30T00:51:35"/>
    <d v="1899-12-30T00:47:10"/>
    <n v="127"/>
    <n v="41"/>
  </r>
  <r>
    <n v="94"/>
    <x v="93"/>
    <s v="M"/>
    <n v="1977"/>
    <x v="5"/>
    <n v="85"/>
    <n v="56"/>
    <n v="45"/>
    <n v="4"/>
    <n v="3405"/>
    <n v="2685"/>
    <n v="2211.1764705882351"/>
    <d v="1899-12-30T00:36:51"/>
    <d v="1899-12-30T00:56:45"/>
    <n v="46"/>
    <n v="115"/>
  </r>
  <r>
    <n v="95"/>
    <x v="94"/>
    <s v="M"/>
    <n v="1985"/>
    <x v="5"/>
    <n v="70"/>
    <n v="47"/>
    <n v="47"/>
    <n v="4"/>
    <n v="2867"/>
    <n v="2147"/>
    <n v="2147"/>
    <d v="1899-12-30T00:35:47"/>
    <d v="1899-12-30T00:47:47"/>
    <n v="40"/>
    <n v="50"/>
  </r>
  <r>
    <n v="96"/>
    <x v="95"/>
    <s v="M"/>
    <n v="1979"/>
    <x v="5"/>
    <n v="101"/>
    <n v="56"/>
    <n v="55"/>
    <n v="4"/>
    <n v="3415"/>
    <n v="2695"/>
    <n v="1867.8217821782177"/>
    <d v="1899-12-30T00:31:07"/>
    <d v="1899-12-30T00:56:55"/>
    <n v="16"/>
    <n v="116"/>
  </r>
  <r>
    <n v="97"/>
    <x v="96"/>
    <s v="M"/>
    <n v="1993"/>
    <x v="5"/>
    <n v="73"/>
    <n v="52"/>
    <n v="35"/>
    <n v="2"/>
    <n v="3155"/>
    <n v="2795"/>
    <n v="2680.1369863013697"/>
    <d v="1899-12-30T00:44:40"/>
    <d v="1899-12-30T00:52:35"/>
    <n v="96"/>
    <n v="83"/>
  </r>
  <r>
    <n v="98"/>
    <x v="97"/>
    <s v="M"/>
    <n v="1978"/>
    <x v="5"/>
    <n v="80"/>
    <n v="53"/>
    <n v="53"/>
    <n v="4"/>
    <n v="3233"/>
    <n v="2513"/>
    <n v="2198.875"/>
    <d v="1899-12-30T00:36:38"/>
    <d v="1899-12-30T00:53:53"/>
    <n v="44"/>
    <n v="93"/>
  </r>
  <r>
    <n v="99"/>
    <x v="98"/>
    <s v="M"/>
    <n v="1982"/>
    <x v="5"/>
    <n v="78"/>
    <n v="44"/>
    <n v="44"/>
    <n v="0"/>
    <n v="2684"/>
    <n v="2684"/>
    <n v="2408.7179487179487"/>
    <d v="1899-12-30T00:40:08"/>
    <d v="1899-12-30T00:44:44"/>
    <n v="64"/>
    <n v="23"/>
  </r>
  <r>
    <n v="100"/>
    <x v="99"/>
    <s v="M"/>
    <n v="1982"/>
    <x v="5"/>
    <n v="72"/>
    <n v="45"/>
    <n v="46"/>
    <n v="4"/>
    <n v="2746"/>
    <n v="2026"/>
    <n v="1969.7222222222222"/>
    <d v="1899-12-30T00:32:49"/>
    <d v="1899-12-30T00:45:46"/>
    <n v="26"/>
    <n v="28"/>
  </r>
  <r>
    <n v="101"/>
    <x v="100"/>
    <s v="M"/>
    <n v="1965"/>
    <x v="5"/>
    <n v="93"/>
    <n v="56"/>
    <n v="42"/>
    <n v="0"/>
    <n v="3402"/>
    <n v="3402"/>
    <n v="2560.6451612903224"/>
    <d v="1899-12-30T00:42:40"/>
    <d v="1899-12-30T00:56:42"/>
    <n v="85"/>
    <n v="114"/>
  </r>
  <r>
    <n v="102"/>
    <x v="101"/>
    <s v="M"/>
    <n v="1939"/>
    <x v="5"/>
    <n v="74"/>
    <n v="73"/>
    <n v="1"/>
    <n v="1"/>
    <n v="4381"/>
    <n v="4201"/>
    <n v="3973.9189189189187"/>
    <d v="1899-12-30T01:06:13"/>
    <d v="1899-12-30T01:13:01"/>
    <n v="150"/>
    <n v="153"/>
  </r>
  <r>
    <n v="103"/>
    <x v="102"/>
    <s v="M"/>
    <n v="1951"/>
    <x v="5"/>
    <n v="77"/>
    <n v="50"/>
    <n v="43"/>
    <n v="1"/>
    <n v="3043"/>
    <n v="2863"/>
    <n v="2602.7272727272725"/>
    <d v="1899-12-30T00:43:22"/>
    <d v="1899-12-30T00:50:43"/>
    <n v="91"/>
    <n v="64"/>
  </r>
  <r>
    <n v="104"/>
    <x v="103"/>
    <s v="M"/>
    <n v="1974"/>
    <x v="14"/>
    <n v="66"/>
    <n v="41"/>
    <n v="14"/>
    <n v="1"/>
    <n v="2474"/>
    <n v="2294"/>
    <n v="2433.030303030303"/>
    <d v="1899-12-30T00:40:33"/>
    <d v="1899-12-30T00:41:14"/>
    <n v="70"/>
    <n v="11"/>
  </r>
  <r>
    <n v="105"/>
    <x v="104"/>
    <s v="M"/>
    <n v="1948"/>
    <x v="5"/>
    <n v="82"/>
    <n v="58"/>
    <n v="17"/>
    <n v="3"/>
    <n v="3497"/>
    <n v="2957"/>
    <n v="2524.268292682927"/>
    <d v="1899-12-30T00:42:04"/>
    <d v="1899-12-30T00:58:17"/>
    <n v="80"/>
    <n v="124"/>
  </r>
  <r>
    <n v="106"/>
    <x v="105"/>
    <s v="M"/>
    <n v="1976"/>
    <x v="10"/>
    <n v="84"/>
    <n v="41"/>
    <n v="1"/>
    <n v="4"/>
    <n v="2461"/>
    <n v="1741"/>
    <n v="1450.8333333333333"/>
    <d v="1899-12-30T00:24:10"/>
    <d v="1899-12-30T00:41:01"/>
    <n v="3"/>
    <n v="9"/>
  </r>
  <r>
    <n v="107"/>
    <x v="106"/>
    <s v="M"/>
    <n v="1976"/>
    <x v="10"/>
    <n v="98"/>
    <n v="53"/>
    <n v="53"/>
    <n v="4"/>
    <n v="3233"/>
    <n v="2513"/>
    <n v="1795"/>
    <d v="1899-12-30T00:29:55"/>
    <d v="1899-12-30T00:53:53"/>
    <n v="14"/>
    <n v="93"/>
  </r>
  <r>
    <n v="108"/>
    <x v="107"/>
    <s v="M"/>
    <n v="1982"/>
    <x v="5"/>
    <n v="89"/>
    <n v="52"/>
    <n v="54"/>
    <n v="3"/>
    <n v="3174"/>
    <n v="2634"/>
    <n v="2071.6853932584268"/>
    <d v="1899-12-30T00:34:31"/>
    <d v="1899-12-30T00:52:54"/>
    <n v="34"/>
    <n v="85"/>
  </r>
  <r>
    <n v="109"/>
    <x v="108"/>
    <s v="M"/>
    <n v="1984"/>
    <x v="5"/>
    <n v="92"/>
    <n v="53"/>
    <n v="55"/>
    <n v="0"/>
    <n v="3235"/>
    <n v="3235"/>
    <n v="2461.413043478261"/>
    <d v="1899-12-30T00:41:01"/>
    <d v="1899-12-30T00:53:55"/>
    <n v="73"/>
    <n v="95"/>
  </r>
  <r>
    <n v="110"/>
    <x v="109"/>
    <s v="M"/>
    <n v="1972"/>
    <x v="5"/>
    <n v="89"/>
    <n v="49"/>
    <n v="13"/>
    <n v="0"/>
    <n v="2953"/>
    <n v="2953"/>
    <n v="2322.5842696629215"/>
    <d v="1899-12-30T00:38:42"/>
    <d v="1899-12-30T00:49:13"/>
    <n v="53"/>
    <n v="58"/>
  </r>
  <r>
    <n v="111"/>
    <x v="110"/>
    <s v="M"/>
    <n v="1985"/>
    <x v="5"/>
    <n v="64"/>
    <n v="51"/>
    <n v="10"/>
    <n v="1"/>
    <n v="3070"/>
    <n v="2890"/>
    <n v="3160.9375"/>
    <d v="1899-12-30T00:52:40"/>
    <d v="1899-12-30T00:51:10"/>
    <n v="131"/>
    <n v="70"/>
  </r>
  <r>
    <n v="112"/>
    <x v="111"/>
    <s v="M"/>
    <n v="1963"/>
    <x v="5"/>
    <n v="91"/>
    <n v="75"/>
    <n v="18"/>
    <n v="4"/>
    <n v="4518"/>
    <n v="3798"/>
    <n v="2921.5384615384614"/>
    <d v="1899-12-30T00:48:41"/>
    <d v="1899-12-30T01:15:18"/>
    <n v="118"/>
    <n v="156"/>
  </r>
  <r>
    <n v="113"/>
    <x v="111"/>
    <s v="M"/>
    <n v="1996"/>
    <x v="5"/>
    <n v="56"/>
    <n v="41"/>
    <n v="8"/>
    <n v="0"/>
    <n v="2468"/>
    <n v="2468"/>
    <n v="3085"/>
    <d v="1899-12-30T00:51:25"/>
    <d v="1899-12-30T00:41:08"/>
    <n v="125"/>
    <n v="10"/>
  </r>
  <r>
    <n v="114"/>
    <x v="112"/>
    <s v="M"/>
    <n v="1959"/>
    <x v="5"/>
    <n v="92"/>
    <n v="46"/>
    <n v="45"/>
    <n v="0"/>
    <n v="2805"/>
    <n v="2805"/>
    <n v="2134.2391304347825"/>
    <d v="1899-12-30T00:35:34"/>
    <d v="1899-12-30T00:46:45"/>
    <n v="38"/>
    <n v="36"/>
  </r>
  <r>
    <n v="115"/>
    <x v="113"/>
    <s v="M"/>
    <n v="1964"/>
    <x v="5"/>
    <n v="76"/>
    <n v="48"/>
    <n v="14"/>
    <n v="2"/>
    <n v="2894"/>
    <n v="2534"/>
    <n v="2333.9473684210525"/>
    <d v="1899-12-30T00:38:53"/>
    <d v="1899-12-30T00:48:14"/>
    <n v="55"/>
    <n v="53"/>
  </r>
  <r>
    <n v="116"/>
    <x v="114"/>
    <s v="M"/>
    <n v="1991"/>
    <x v="16"/>
    <n v="75"/>
    <n v="45"/>
    <n v="10"/>
    <n v="0"/>
    <n v="2710"/>
    <n v="2710"/>
    <n v="2529.3333333333335"/>
    <d v="1899-12-30T00:42:09"/>
    <d v="1899-12-30T00:45:10"/>
    <n v="82"/>
    <n v="24"/>
  </r>
  <r>
    <n v="117"/>
    <x v="115"/>
    <s v="M"/>
    <n v="1962"/>
    <x v="5"/>
    <n v="91"/>
    <n v="58"/>
    <n v="40"/>
    <n v="1"/>
    <n v="3520"/>
    <n v="3340"/>
    <n v="2569.2307692307691"/>
    <d v="1899-12-30T00:42:49"/>
    <d v="1899-12-30T00:58:40"/>
    <n v="87"/>
    <n v="127"/>
  </r>
  <r>
    <n v="118"/>
    <x v="116"/>
    <s v="M"/>
    <n v="1953"/>
    <x v="5"/>
    <n v="83"/>
    <n v="50"/>
    <n v="50"/>
    <n v="0"/>
    <n v="3050"/>
    <n v="3050"/>
    <n v="2572.2891566265062"/>
    <d v="1899-12-30T00:42:52"/>
    <d v="1899-12-30T00:50:50"/>
    <n v="88"/>
    <n v="65"/>
  </r>
  <r>
    <n v="119"/>
    <x v="117"/>
    <s v="M"/>
    <n v="1959"/>
    <x v="5"/>
    <m/>
    <m/>
    <m/>
    <m/>
    <s v=""/>
    <s v=""/>
    <s v=""/>
    <s v=""/>
    <s v=""/>
    <s v=""/>
    <s v=""/>
  </r>
  <r>
    <n v="120"/>
    <x v="118"/>
    <s v="M"/>
    <n v="1966"/>
    <x v="5"/>
    <n v="95"/>
    <n v="56"/>
    <n v="25"/>
    <n v="0"/>
    <n v="3385"/>
    <n v="3385"/>
    <n v="2494.2105263157896"/>
    <d v="1899-12-30T00:41:34"/>
    <d v="1899-12-30T00:56:25"/>
    <n v="77"/>
    <n v="111"/>
  </r>
  <r>
    <n v="121"/>
    <x v="119"/>
    <s v="M"/>
    <n v="1976"/>
    <x v="5"/>
    <n v="85"/>
    <n v="46"/>
    <n v="45"/>
    <n v="4"/>
    <n v="2805"/>
    <n v="2085"/>
    <n v="1717.0588235294117"/>
    <d v="1899-12-30T00:28:37"/>
    <d v="1899-12-30T00:46:45"/>
    <n v="12"/>
    <n v="36"/>
  </r>
  <r>
    <n v="122"/>
    <x v="120"/>
    <s v="M"/>
    <n v="1969"/>
    <x v="16"/>
    <n v="85"/>
    <n v="74"/>
    <n v="49"/>
    <n v="4"/>
    <n v="4489"/>
    <n v="3769"/>
    <n v="3103.8823529411766"/>
    <d v="1899-12-30T00:51:43"/>
    <d v="1899-12-30T01:14:49"/>
    <n v="128"/>
    <n v="154"/>
  </r>
  <r>
    <n v="123"/>
    <x v="121"/>
    <s v="M"/>
    <n v="1983"/>
    <x v="16"/>
    <n v="75"/>
    <n v="83"/>
    <n v="44"/>
    <n v="4"/>
    <n v="5024"/>
    <n v="4304"/>
    <n v="4017.0666666666666"/>
    <d v="1899-12-30T01:06:57"/>
    <d v="1899-12-30T01:23:44"/>
    <n v="152"/>
    <n v="159"/>
  </r>
  <r>
    <n v="124"/>
    <x v="122"/>
    <s v="M"/>
    <n v="1994"/>
    <x v="5"/>
    <n v="68"/>
    <n v="46"/>
    <n v="37"/>
    <n v="3"/>
    <n v="2797"/>
    <n v="2257"/>
    <n v="2323.3823529411766"/>
    <d v="1899-12-30T00:38:43"/>
    <d v="1899-12-30T00:46:37"/>
    <n v="54"/>
    <n v="35"/>
  </r>
  <r>
    <n v="125"/>
    <x v="123"/>
    <s v="M"/>
    <n v="1971"/>
    <x v="5"/>
    <n v="73"/>
    <n v="51"/>
    <n v="26"/>
    <n v="3"/>
    <n v="3086"/>
    <n v="2546"/>
    <n v="2441.3698630136987"/>
    <d v="1899-12-30T00:40:41"/>
    <d v="1899-12-30T00:51:26"/>
    <n v="71"/>
    <n v="74"/>
  </r>
  <r>
    <n v="126"/>
    <x v="124"/>
    <s v="M"/>
    <n v="1970"/>
    <x v="5"/>
    <n v="65"/>
    <n v="47"/>
    <n v="37"/>
    <n v="0"/>
    <n v="2857"/>
    <n v="2857"/>
    <n v="3076.7692307692309"/>
    <d v="1899-12-30T00:51:16"/>
    <d v="1899-12-30T00:47:37"/>
    <n v="124"/>
    <n v="49"/>
  </r>
  <r>
    <n v="127"/>
    <x v="125"/>
    <s v="M"/>
    <n v="1963"/>
    <x v="5"/>
    <n v="93"/>
    <n v="57"/>
    <n v="12"/>
    <n v="4"/>
    <n v="3432"/>
    <n v="2712"/>
    <n v="2041.2903225806451"/>
    <d v="1899-12-30T00:34:01"/>
    <d v="1899-12-30T00:57:12"/>
    <n v="32"/>
    <n v="117"/>
  </r>
  <r>
    <n v="128"/>
    <x v="126"/>
    <s v="M"/>
    <n v="1959"/>
    <x v="5"/>
    <n v="85"/>
    <n v="58"/>
    <n v="47"/>
    <n v="0"/>
    <n v="3527"/>
    <n v="3527"/>
    <n v="2904.5882352941176"/>
    <d v="1899-12-30T00:48:24"/>
    <d v="1899-12-30T00:58:47"/>
    <n v="116"/>
    <n v="128"/>
  </r>
  <r>
    <n v="129"/>
    <x v="127"/>
    <s v="M"/>
    <n v="1975"/>
    <x v="5"/>
    <n v="71"/>
    <n v="51"/>
    <n v="18"/>
    <n v="1"/>
    <n v="3078"/>
    <n v="2898"/>
    <n v="2857.1830985915494"/>
    <d v="1899-12-30T00:47:37"/>
    <d v="1899-12-30T00:51:18"/>
    <n v="110"/>
    <n v="72"/>
  </r>
  <r>
    <n v="130"/>
    <x v="128"/>
    <s v="M"/>
    <n v="1979"/>
    <x v="5"/>
    <n v="72"/>
    <n v="50"/>
    <n v="0"/>
    <n v="0"/>
    <n v="3000"/>
    <n v="3000"/>
    <n v="2916.6666666666665"/>
    <d v="1899-12-30T00:48:36"/>
    <d v="1899-12-30T00:50:00"/>
    <n v="117"/>
    <n v="61"/>
  </r>
  <r>
    <n v="131"/>
    <x v="129"/>
    <s v="M"/>
    <n v="1958"/>
    <x v="5"/>
    <n v="85"/>
    <n v="52"/>
    <n v="39"/>
    <n v="4"/>
    <n v="3159"/>
    <n v="2439"/>
    <n v="2008.5882352941176"/>
    <d v="1899-12-30T00:33:28"/>
    <d v="1899-12-30T00:52:39"/>
    <n v="30"/>
    <n v="84"/>
  </r>
  <r>
    <n v="132"/>
    <x v="37"/>
    <m/>
    <m/>
    <x v="5"/>
    <m/>
    <m/>
    <m/>
    <m/>
    <s v=""/>
    <s v=""/>
    <s v=""/>
    <s v=""/>
    <s v=""/>
    <s v=""/>
    <s v=""/>
  </r>
  <r>
    <n v="133"/>
    <x v="37"/>
    <m/>
    <m/>
    <x v="5"/>
    <m/>
    <m/>
    <m/>
    <m/>
    <s v=""/>
    <s v=""/>
    <s v=""/>
    <s v=""/>
    <s v=""/>
    <s v=""/>
    <s v=""/>
  </r>
  <r>
    <n v="134"/>
    <x v="37"/>
    <m/>
    <m/>
    <x v="5"/>
    <m/>
    <m/>
    <m/>
    <m/>
    <s v=""/>
    <s v=""/>
    <s v=""/>
    <s v=""/>
    <s v=""/>
    <s v=""/>
    <s v=""/>
  </r>
  <r>
    <n v="135"/>
    <x v="37"/>
    <m/>
    <m/>
    <x v="5"/>
    <m/>
    <m/>
    <m/>
    <m/>
    <s v=""/>
    <s v=""/>
    <s v=""/>
    <s v=""/>
    <s v=""/>
    <s v=""/>
    <s v=""/>
  </r>
  <r>
    <n v="136"/>
    <x v="37"/>
    <m/>
    <m/>
    <x v="5"/>
    <m/>
    <m/>
    <m/>
    <m/>
    <s v=""/>
    <s v=""/>
    <s v=""/>
    <s v=""/>
    <s v=""/>
    <s v=""/>
    <s v=""/>
  </r>
  <r>
    <n v="137"/>
    <x v="37"/>
    <m/>
    <m/>
    <x v="5"/>
    <m/>
    <m/>
    <m/>
    <m/>
    <s v=""/>
    <s v=""/>
    <s v=""/>
    <s v=""/>
    <s v=""/>
    <s v=""/>
    <s v=""/>
  </r>
  <r>
    <n v="138"/>
    <x v="37"/>
    <m/>
    <m/>
    <x v="5"/>
    <m/>
    <m/>
    <m/>
    <m/>
    <s v=""/>
    <s v=""/>
    <s v=""/>
    <s v=""/>
    <s v=""/>
    <s v=""/>
    <s v=""/>
  </r>
  <r>
    <n v="139"/>
    <x v="37"/>
    <m/>
    <m/>
    <x v="5"/>
    <m/>
    <m/>
    <m/>
    <m/>
    <s v=""/>
    <s v=""/>
    <s v=""/>
    <s v=""/>
    <s v=""/>
    <s v=""/>
    <s v=""/>
  </r>
  <r>
    <n v="140"/>
    <x v="37"/>
    <m/>
    <m/>
    <x v="5"/>
    <m/>
    <m/>
    <m/>
    <m/>
    <s v=""/>
    <s v=""/>
    <s v=""/>
    <s v=""/>
    <s v=""/>
    <s v=""/>
    <s v=""/>
  </r>
  <r>
    <n v="141"/>
    <x v="37"/>
    <m/>
    <m/>
    <x v="5"/>
    <m/>
    <m/>
    <m/>
    <m/>
    <s v=""/>
    <s v=""/>
    <s v=""/>
    <s v=""/>
    <s v=""/>
    <s v=""/>
    <s v=""/>
  </r>
  <r>
    <n v="142"/>
    <x v="37"/>
    <m/>
    <m/>
    <x v="5"/>
    <m/>
    <m/>
    <m/>
    <m/>
    <s v=""/>
    <s v=""/>
    <s v=""/>
    <s v=""/>
    <s v=""/>
    <s v=""/>
    <s v=""/>
  </r>
  <r>
    <n v="143"/>
    <x v="37"/>
    <m/>
    <m/>
    <x v="5"/>
    <m/>
    <m/>
    <m/>
    <m/>
    <s v=""/>
    <s v=""/>
    <s v=""/>
    <s v=""/>
    <s v=""/>
    <s v=""/>
    <s v=""/>
  </r>
  <r>
    <n v="144"/>
    <x v="37"/>
    <m/>
    <m/>
    <x v="5"/>
    <m/>
    <m/>
    <m/>
    <m/>
    <s v=""/>
    <s v=""/>
    <s v=""/>
    <s v=""/>
    <s v=""/>
    <s v=""/>
    <s v=""/>
  </r>
  <r>
    <n v="145"/>
    <x v="37"/>
    <m/>
    <m/>
    <x v="5"/>
    <m/>
    <m/>
    <m/>
    <m/>
    <s v=""/>
    <s v=""/>
    <s v=""/>
    <s v=""/>
    <s v=""/>
    <s v=""/>
    <s v=""/>
  </r>
  <r>
    <n v="146"/>
    <x v="37"/>
    <m/>
    <m/>
    <x v="5"/>
    <m/>
    <m/>
    <m/>
    <m/>
    <s v=""/>
    <s v=""/>
    <s v=""/>
    <s v=""/>
    <s v=""/>
    <s v=""/>
    <s v=""/>
  </r>
  <r>
    <n v="147"/>
    <x v="37"/>
    <m/>
    <m/>
    <x v="5"/>
    <m/>
    <m/>
    <m/>
    <m/>
    <s v=""/>
    <s v=""/>
    <s v=""/>
    <s v=""/>
    <s v=""/>
    <s v=""/>
    <s v=""/>
  </r>
  <r>
    <n v="148"/>
    <x v="37"/>
    <m/>
    <m/>
    <x v="5"/>
    <m/>
    <m/>
    <m/>
    <m/>
    <s v=""/>
    <s v=""/>
    <s v=""/>
    <s v=""/>
    <s v=""/>
    <s v=""/>
    <s v=""/>
  </r>
  <r>
    <n v="149"/>
    <x v="37"/>
    <m/>
    <m/>
    <x v="5"/>
    <m/>
    <m/>
    <m/>
    <m/>
    <s v=""/>
    <s v=""/>
    <s v=""/>
    <s v=""/>
    <s v=""/>
    <s v=""/>
    <s v=""/>
  </r>
  <r>
    <n v="150"/>
    <x v="37"/>
    <m/>
    <m/>
    <x v="5"/>
    <m/>
    <m/>
    <m/>
    <m/>
    <s v=""/>
    <s v=""/>
    <s v=""/>
    <s v=""/>
    <s v=""/>
    <s v=""/>
    <s v=""/>
  </r>
  <r>
    <n v="151"/>
    <x v="37"/>
    <m/>
    <m/>
    <x v="5"/>
    <m/>
    <m/>
    <m/>
    <m/>
    <s v=""/>
    <s v=""/>
    <s v=""/>
    <s v=""/>
    <s v=""/>
    <s v=""/>
    <s v=""/>
  </r>
  <r>
    <n v="152"/>
    <x v="37"/>
    <m/>
    <m/>
    <x v="5"/>
    <m/>
    <m/>
    <m/>
    <m/>
    <s v=""/>
    <s v=""/>
    <s v=""/>
    <s v=""/>
    <s v=""/>
    <s v=""/>
    <s v=""/>
  </r>
  <r>
    <n v="153"/>
    <x v="37"/>
    <m/>
    <m/>
    <x v="5"/>
    <m/>
    <m/>
    <m/>
    <m/>
    <s v=""/>
    <s v=""/>
    <s v=""/>
    <s v=""/>
    <s v=""/>
    <s v=""/>
    <s v=""/>
  </r>
  <r>
    <n v="154"/>
    <x v="37"/>
    <m/>
    <m/>
    <x v="5"/>
    <m/>
    <m/>
    <m/>
    <m/>
    <s v=""/>
    <s v=""/>
    <s v=""/>
    <s v=""/>
    <s v=""/>
    <s v=""/>
    <s v=""/>
  </r>
  <r>
    <n v="155"/>
    <x v="37"/>
    <m/>
    <m/>
    <x v="5"/>
    <m/>
    <m/>
    <m/>
    <m/>
    <s v=""/>
    <s v=""/>
    <s v=""/>
    <s v=""/>
    <s v=""/>
    <s v=""/>
    <s v=""/>
  </r>
  <r>
    <n v="156"/>
    <x v="37"/>
    <m/>
    <m/>
    <x v="5"/>
    <m/>
    <m/>
    <m/>
    <m/>
    <s v=""/>
    <s v=""/>
    <s v=""/>
    <s v=""/>
    <s v=""/>
    <s v=""/>
    <s v=""/>
  </r>
  <r>
    <n v="157"/>
    <x v="37"/>
    <m/>
    <m/>
    <x v="5"/>
    <m/>
    <m/>
    <m/>
    <m/>
    <s v=""/>
    <s v=""/>
    <s v=""/>
    <s v=""/>
    <s v=""/>
    <s v=""/>
    <s v=""/>
  </r>
  <r>
    <n v="201"/>
    <x v="130"/>
    <s v="Z"/>
    <n v="1978"/>
    <x v="2"/>
    <n v="92"/>
    <n v="64"/>
    <n v="14"/>
    <n v="3"/>
    <n v="3854"/>
    <n v="3314"/>
    <n v="2521.521739130435"/>
    <d v="1899-12-30T00:42:01"/>
    <d v="1899-12-30T01:04:14"/>
    <n v="79"/>
    <n v="138"/>
  </r>
  <r>
    <n v="202"/>
    <x v="131"/>
    <s v="Z"/>
    <n v="1975"/>
    <x v="5"/>
    <n v="64"/>
    <n v="59"/>
    <n v="39"/>
    <n v="0"/>
    <n v="3579"/>
    <n v="3579"/>
    <n v="3914.53125"/>
    <d v="1899-12-30T01:05:14"/>
    <d v="1899-12-30T00:59:39"/>
    <n v="148"/>
    <n v="129"/>
  </r>
  <r>
    <n v="203"/>
    <x v="132"/>
    <s v="Z"/>
    <n v="1995"/>
    <x v="5"/>
    <n v="59"/>
    <n v="60"/>
    <n v="19"/>
    <n v="0"/>
    <n v="3619"/>
    <n v="3619"/>
    <n v="4293.7288135593217"/>
    <d v="1899-12-30T01:11:33"/>
    <d v="1899-12-30T01:00:19"/>
    <n v="156"/>
    <n v="130"/>
  </r>
  <r>
    <n v="204"/>
    <x v="133"/>
    <s v="Z"/>
    <n v="1977"/>
    <x v="5"/>
    <n v="55"/>
    <n v="64"/>
    <n v="43"/>
    <n v="0"/>
    <n v="3883"/>
    <n v="3883"/>
    <n v="4942"/>
    <d v="1899-12-30T01:22:22"/>
    <d v="1899-12-30T01:04:43"/>
    <n v="160"/>
    <n v="140"/>
  </r>
  <r>
    <n v="205"/>
    <x v="134"/>
    <s v="Z"/>
    <n v="1971"/>
    <x v="5"/>
    <n v="73"/>
    <n v="75"/>
    <n v="49"/>
    <n v="2"/>
    <n v="4549"/>
    <n v="4189"/>
    <n v="4016.8493150684931"/>
    <d v="1899-12-30T01:06:56"/>
    <d v="1899-12-30T01:15:49"/>
    <n v="151"/>
    <n v="157"/>
  </r>
  <r>
    <n v="206"/>
    <x v="135"/>
    <s v="Z"/>
    <n v="1980"/>
    <x v="5"/>
    <n v="62"/>
    <n v="62"/>
    <n v="16"/>
    <n v="0"/>
    <n v="3736"/>
    <n v="3736"/>
    <n v="4218.0645161290322"/>
    <d v="1899-12-30T01:10:18"/>
    <d v="1899-12-30T01:02:16"/>
    <n v="154"/>
    <n v="134"/>
  </r>
  <r>
    <n v="207"/>
    <x v="136"/>
    <s v="Z"/>
    <n v="1982"/>
    <x v="5"/>
    <n v="60"/>
    <n v="52"/>
    <n v="34"/>
    <n v="0"/>
    <n v="3154"/>
    <n v="3154"/>
    <n v="3679.6666666666665"/>
    <d v="1899-12-30T01:01:19"/>
    <d v="1899-12-30T00:52:34"/>
    <n v="144"/>
    <n v="82"/>
  </r>
  <r>
    <n v="208"/>
    <x v="137"/>
    <s v="Z"/>
    <n v="1968"/>
    <x v="12"/>
    <n v="72"/>
    <n v="64"/>
    <n v="41"/>
    <n v="2"/>
    <n v="3881"/>
    <n v="3521"/>
    <n v="3423.1944444444443"/>
    <d v="1899-12-30T00:57:03"/>
    <d v="1899-12-30T01:04:41"/>
    <n v="138"/>
    <n v="139"/>
  </r>
  <r>
    <n v="209"/>
    <x v="138"/>
    <s v="Z"/>
    <n v="1975"/>
    <x v="17"/>
    <n v="57"/>
    <n v="51"/>
    <n v="34"/>
    <n v="1"/>
    <n v="3094"/>
    <n v="2914"/>
    <n v="3578.5964912280701"/>
    <d v="1899-12-30T00:59:38"/>
    <d v="1899-12-30T00:51:34"/>
    <n v="142"/>
    <n v="77"/>
  </r>
  <r>
    <n v="210"/>
    <x v="139"/>
    <s v="Z"/>
    <n v="1974"/>
    <x v="17"/>
    <n v="68"/>
    <n v="52"/>
    <n v="57"/>
    <n v="1"/>
    <n v="3177"/>
    <n v="2997"/>
    <n v="3085.1470588235293"/>
    <d v="1899-12-30T00:51:25"/>
    <d v="1899-12-30T00:52:57"/>
    <n v="125"/>
    <n v="86"/>
  </r>
  <r>
    <n v="211"/>
    <x v="140"/>
    <s v="Z"/>
    <n v="1976"/>
    <x v="17"/>
    <n v="67"/>
    <n v="55"/>
    <n v="10"/>
    <n v="3"/>
    <n v="3310"/>
    <n v="2770"/>
    <n v="2894.0298507462685"/>
    <d v="1899-12-30T00:48:14"/>
    <d v="1899-12-30T00:55:10"/>
    <n v="115"/>
    <n v="102"/>
  </r>
  <r>
    <n v="212"/>
    <x v="141"/>
    <s v="Z"/>
    <n v="1955"/>
    <x v="5"/>
    <n v="65"/>
    <n v="55"/>
    <n v="14"/>
    <n v="0"/>
    <n v="3314"/>
    <n v="3314"/>
    <n v="3568.9230769230771"/>
    <d v="1899-12-30T00:59:28"/>
    <d v="1899-12-30T00:55:14"/>
    <n v="141"/>
    <n v="104"/>
  </r>
  <r>
    <n v="213"/>
    <x v="142"/>
    <s v="Z"/>
    <n v="1976"/>
    <x v="5"/>
    <n v="63"/>
    <n v="64"/>
    <n v="54"/>
    <n v="0"/>
    <n v="3894"/>
    <n v="3894"/>
    <n v="4326.666666666667"/>
    <d v="1899-12-30T01:12:06"/>
    <d v="1899-12-30T01:04:54"/>
    <n v="158"/>
    <n v="141"/>
  </r>
  <r>
    <n v="214"/>
    <x v="143"/>
    <s v="Z"/>
    <n v="1964"/>
    <x v="11"/>
    <n v="54"/>
    <n v="54"/>
    <n v="27"/>
    <n v="0"/>
    <n v="3267"/>
    <n v="3267"/>
    <n v="4235"/>
    <d v="1899-12-30T01:10:35"/>
    <d v="1899-12-30T00:54:27"/>
    <n v="155"/>
    <n v="98"/>
  </r>
  <r>
    <n v="215"/>
    <x v="144"/>
    <s v="Z"/>
    <n v="1961"/>
    <x v="11"/>
    <n v="71"/>
    <n v="65"/>
    <n v="26"/>
    <n v="4"/>
    <n v="3926"/>
    <n v="3206"/>
    <n v="3160.8450704225352"/>
    <d v="1899-12-30T00:52:40"/>
    <d v="1899-12-30T01:05:26"/>
    <n v="131"/>
    <n v="143"/>
  </r>
  <r>
    <n v="216"/>
    <x v="145"/>
    <s v="Z"/>
    <n v="1973"/>
    <x v="2"/>
    <n v="73"/>
    <n v="58"/>
    <n v="33"/>
    <n v="3"/>
    <n v="3513"/>
    <n v="2973"/>
    <n v="2850.821917808219"/>
    <d v="1899-12-30T00:47:30"/>
    <d v="1899-12-30T00:58:33"/>
    <n v="109"/>
    <n v="125"/>
  </r>
  <r>
    <n v="217"/>
    <x v="146"/>
    <s v="Z"/>
    <n v="1977"/>
    <x v="2"/>
    <n v="84"/>
    <n v="57"/>
    <n v="41"/>
    <n v="0"/>
    <n v="3461"/>
    <n v="3461"/>
    <n v="2884.1666666666665"/>
    <d v="1899-12-30T00:48:04"/>
    <d v="1899-12-30T00:57:41"/>
    <n v="112"/>
    <n v="120"/>
  </r>
  <r>
    <n v="218"/>
    <x v="147"/>
    <s v="Z"/>
    <n v="1963"/>
    <x v="12"/>
    <n v="67"/>
    <n v="53"/>
    <n v="8"/>
    <n v="3"/>
    <n v="3188"/>
    <n v="2648"/>
    <n v="2766.5671641791046"/>
    <d v="1899-12-30T00:46:06"/>
    <d v="1899-12-30T00:53:08"/>
    <n v="102"/>
    <n v="88"/>
  </r>
  <r>
    <n v="219"/>
    <x v="148"/>
    <s v="Z"/>
    <n v="2003"/>
    <x v="5"/>
    <n v="10"/>
    <n v="56"/>
    <n v="4"/>
    <n v="0"/>
    <n v="3364"/>
    <n v="3364"/>
    <n v="23548"/>
    <d v="1899-12-30T06:32:28"/>
    <d v="1899-12-30T00:56:04"/>
    <n v="161"/>
    <n v="108"/>
  </r>
  <r>
    <n v="220"/>
    <x v="149"/>
    <s v="Z"/>
    <n v="1955"/>
    <x v="5"/>
    <n v="56"/>
    <n v="74"/>
    <n v="58"/>
    <n v="4"/>
    <n v="4498"/>
    <n v="3778"/>
    <n v="4722.5"/>
    <d v="1899-12-30T01:18:42"/>
    <d v="1899-12-30T01:14:58"/>
    <n v="159"/>
    <n v="155"/>
  </r>
  <r>
    <n v="221"/>
    <x v="150"/>
    <s v="Z"/>
    <n v="1975"/>
    <x v="17"/>
    <n v="61"/>
    <n v="55"/>
    <n v="39"/>
    <n v="1"/>
    <n v="3339"/>
    <n v="3159"/>
    <n v="3625.0819672131147"/>
    <d v="1899-12-30T01:00:25"/>
    <d v="1899-12-30T00:55:39"/>
    <n v="143"/>
    <n v="106"/>
  </r>
  <r>
    <n v="222"/>
    <x v="151"/>
    <s v="Z"/>
    <n v="1945"/>
    <x v="5"/>
    <n v="76"/>
    <n v="89"/>
    <n v="50"/>
    <n v="4"/>
    <n v="5390"/>
    <n v="4670"/>
    <n v="4301.3157894736842"/>
    <d v="1899-12-30T01:11:41"/>
    <d v="1899-12-30T01:29:50"/>
    <n v="157"/>
    <n v="161"/>
  </r>
  <r>
    <n v="223"/>
    <x v="152"/>
    <s v="Z"/>
    <n v="1981"/>
    <x v="9"/>
    <n v="66"/>
    <n v="62"/>
    <n v="52"/>
    <n v="1"/>
    <n v="3772"/>
    <n v="3592"/>
    <n v="3809.6969696969695"/>
    <d v="1899-12-30T01:03:29"/>
    <d v="1899-12-30T01:02:52"/>
    <n v="145"/>
    <n v="136"/>
  </r>
  <r>
    <n v="224"/>
    <x v="153"/>
    <s v="Z"/>
    <n v="1969"/>
    <x v="5"/>
    <n v="66"/>
    <n v="47"/>
    <n v="6"/>
    <n v="1"/>
    <n v="2826"/>
    <n v="2646"/>
    <n v="2806.3636363636365"/>
    <d v="1899-12-30T00:46:46"/>
    <d v="1899-12-30T00:47:06"/>
    <n v="105"/>
    <n v="40"/>
  </r>
  <r>
    <n v="225"/>
    <x v="154"/>
    <s v="Z"/>
    <n v="1982"/>
    <x v="5"/>
    <n v="68"/>
    <n v="58"/>
    <n v="1"/>
    <n v="1"/>
    <n v="3481"/>
    <n v="3301"/>
    <n v="3398.0882352941176"/>
    <d v="1899-12-30T00:56:38"/>
    <d v="1899-12-30T00:58:01"/>
    <n v="137"/>
    <n v="123"/>
  </r>
  <r>
    <n v="226"/>
    <x v="155"/>
    <s v="Z"/>
    <n v="1987"/>
    <x v="5"/>
    <n v="59"/>
    <n v="58"/>
    <n v="34"/>
    <n v="0"/>
    <n v="3514"/>
    <n v="3514"/>
    <n v="4169.1525423728817"/>
    <d v="1899-12-30T01:09:29"/>
    <d v="1899-12-30T00:58:34"/>
    <n v="153"/>
    <n v="126"/>
  </r>
  <r>
    <n v="227"/>
    <x v="156"/>
    <s v="Z"/>
    <n v="1959"/>
    <x v="5"/>
    <n v="59"/>
    <n v="54"/>
    <n v="2"/>
    <n v="0"/>
    <n v="3242"/>
    <n v="3242"/>
    <n v="3846.4406779661017"/>
    <d v="1899-12-30T01:04:06"/>
    <d v="1899-12-30T00:54:02"/>
    <n v="147"/>
    <n v="96"/>
  </r>
  <r>
    <n v="228"/>
    <x v="157"/>
    <s v="Z"/>
    <n v="1957"/>
    <x v="5"/>
    <n v="71"/>
    <n v="47"/>
    <n v="17"/>
    <n v="0"/>
    <n v="2837"/>
    <n v="2837"/>
    <n v="2797.0422535211269"/>
    <d v="1899-12-30T00:46:37"/>
    <d v="1899-12-30T00:47:17"/>
    <n v="104"/>
    <n v="43"/>
  </r>
  <r>
    <n v="229"/>
    <x v="158"/>
    <s v="Z"/>
    <n v="1972"/>
    <x v="5"/>
    <n v="62"/>
    <n v="55"/>
    <n v="8"/>
    <n v="1"/>
    <n v="3308"/>
    <n v="3128"/>
    <n v="3531.6129032258063"/>
    <d v="1899-12-30T00:58:51"/>
    <d v="1899-12-30T00:55:08"/>
    <n v="140"/>
    <n v="101"/>
  </r>
  <r>
    <n v="230"/>
    <x v="159"/>
    <s v="Z"/>
    <n v="1974"/>
    <x v="5"/>
    <n v="57"/>
    <n v="42"/>
    <n v="34"/>
    <n v="3"/>
    <n v="2554"/>
    <n v="2014"/>
    <n v="2473.3333333333335"/>
    <d v="1899-12-30T00:41:13"/>
    <d v="1899-12-30T00:42:34"/>
    <n v="76"/>
    <n v="16"/>
  </r>
  <r>
    <n v="231"/>
    <x v="160"/>
    <s v="Z"/>
    <n v="1979"/>
    <x v="16"/>
    <n v="62"/>
    <n v="64"/>
    <n v="10"/>
    <n v="2"/>
    <n v="3850"/>
    <n v="3490"/>
    <n v="3940.3225806451615"/>
    <d v="1899-12-30T01:05:40"/>
    <d v="1899-12-30T01:04:10"/>
    <n v="149"/>
    <n v="137"/>
  </r>
  <r>
    <n v="232"/>
    <x v="161"/>
    <s v="Z"/>
    <n v="1993"/>
    <x v="5"/>
    <n v="56"/>
    <n v="57"/>
    <n v="56"/>
    <n v="4"/>
    <n v="3476"/>
    <n v="2756"/>
    <n v="3445"/>
    <d v="1899-12-30T00:57:25"/>
    <d v="1899-12-30T00:57:56"/>
    <n v="139"/>
    <n v="122"/>
  </r>
  <r>
    <n v="233"/>
    <x v="162"/>
    <s v="Z"/>
    <n v="1963"/>
    <x v="5"/>
    <n v="85"/>
    <n v="72"/>
    <n v="23"/>
    <n v="4"/>
    <n v="4343"/>
    <n v="3623"/>
    <n v="2983.6470588235293"/>
    <d v="1899-12-30T00:49:43"/>
    <d v="1899-12-30T01:12:23"/>
    <n v="121"/>
    <n v="152"/>
  </r>
  <r>
    <n v="234"/>
    <x v="37"/>
    <m/>
    <m/>
    <x v="5"/>
    <m/>
    <m/>
    <m/>
    <m/>
    <s v=""/>
    <s v=""/>
    <s v=""/>
    <s v=""/>
    <s v=""/>
    <s v=""/>
    <s v=""/>
  </r>
  <r>
    <n v="235"/>
    <x v="37"/>
    <m/>
    <m/>
    <x v="5"/>
    <m/>
    <m/>
    <m/>
    <m/>
    <s v=""/>
    <s v=""/>
    <s v=""/>
    <s v=""/>
    <s v=""/>
    <s v=""/>
    <s v=""/>
  </r>
  <r>
    <n v="236"/>
    <x v="37"/>
    <m/>
    <m/>
    <x v="5"/>
    <m/>
    <m/>
    <m/>
    <m/>
    <s v=""/>
    <s v=""/>
    <s v=""/>
    <s v=""/>
    <s v=""/>
    <s v=""/>
    <s v=""/>
  </r>
  <r>
    <n v="237"/>
    <x v="37"/>
    <m/>
    <m/>
    <x v="5"/>
    <m/>
    <m/>
    <m/>
    <m/>
    <s v=""/>
    <s v=""/>
    <s v=""/>
    <s v=""/>
    <s v=""/>
    <s v=""/>
    <s v=""/>
  </r>
  <r>
    <n v="238"/>
    <x v="37"/>
    <m/>
    <m/>
    <x v="5"/>
    <m/>
    <m/>
    <m/>
    <m/>
    <s v=""/>
    <s v=""/>
    <s v=""/>
    <s v=""/>
    <s v=""/>
    <s v=""/>
    <s v=""/>
  </r>
  <r>
    <n v="239"/>
    <x v="37"/>
    <m/>
    <m/>
    <x v="5"/>
    <m/>
    <m/>
    <m/>
    <m/>
    <s v=""/>
    <s v=""/>
    <s v=""/>
    <s v=""/>
    <s v=""/>
    <s v=""/>
    <s v=""/>
  </r>
  <r>
    <n v="240"/>
    <x v="37"/>
    <m/>
    <m/>
    <x v="5"/>
    <m/>
    <m/>
    <m/>
    <m/>
    <s v=""/>
    <s v=""/>
    <s v=""/>
    <s v=""/>
    <s v=""/>
    <s v=""/>
    <s v=""/>
  </r>
  <r>
    <n v="241"/>
    <x v="37"/>
    <m/>
    <m/>
    <x v="5"/>
    <m/>
    <m/>
    <m/>
    <m/>
    <s v=""/>
    <s v=""/>
    <s v=""/>
    <s v=""/>
    <s v=""/>
    <s v=""/>
    <s v=""/>
  </r>
  <r>
    <n v="242"/>
    <x v="37"/>
    <m/>
    <m/>
    <x v="5"/>
    <m/>
    <m/>
    <m/>
    <m/>
    <s v=""/>
    <s v=""/>
    <s v=""/>
    <s v=""/>
    <s v=""/>
    <s v=""/>
    <s v=""/>
  </r>
  <r>
    <n v="243"/>
    <x v="37"/>
    <m/>
    <m/>
    <x v="5"/>
    <m/>
    <m/>
    <m/>
    <m/>
    <s v=""/>
    <s v=""/>
    <s v=""/>
    <s v=""/>
    <s v=""/>
    <s v=""/>
    <s v=""/>
  </r>
  <r>
    <n v="244"/>
    <x v="37"/>
    <m/>
    <m/>
    <x v="5"/>
    <m/>
    <m/>
    <m/>
    <m/>
    <s v=""/>
    <s v=""/>
    <s v=""/>
    <s v=""/>
    <s v=""/>
    <s v=""/>
    <s v=""/>
  </r>
  <r>
    <n v="245"/>
    <x v="37"/>
    <m/>
    <m/>
    <x v="5"/>
    <m/>
    <m/>
    <m/>
    <m/>
    <s v=""/>
    <s v=""/>
    <s v=""/>
    <s v=""/>
    <s v=""/>
    <s v=""/>
    <s v=""/>
  </r>
  <r>
    <n v="246"/>
    <x v="37"/>
    <m/>
    <m/>
    <x v="5"/>
    <m/>
    <m/>
    <m/>
    <m/>
    <s v=""/>
    <s v=""/>
    <s v=""/>
    <s v=""/>
    <s v=""/>
    <s v=""/>
    <s v=""/>
  </r>
  <r>
    <n v="247"/>
    <x v="37"/>
    <m/>
    <m/>
    <x v="5"/>
    <m/>
    <m/>
    <m/>
    <m/>
    <s v=""/>
    <s v=""/>
    <s v=""/>
    <s v=""/>
    <s v=""/>
    <s v=""/>
    <s v=""/>
  </r>
  <r>
    <n v="248"/>
    <x v="37"/>
    <m/>
    <m/>
    <x v="5"/>
    <m/>
    <m/>
    <m/>
    <m/>
    <s v=""/>
    <s v=""/>
    <s v=""/>
    <s v=""/>
    <s v=""/>
    <s v=""/>
    <s v=""/>
  </r>
  <r>
    <n v="249"/>
    <x v="37"/>
    <m/>
    <m/>
    <x v="5"/>
    <m/>
    <m/>
    <m/>
    <m/>
    <s v=""/>
    <s v=""/>
    <s v=""/>
    <s v=""/>
    <s v=""/>
    <s v=""/>
    <s v=""/>
  </r>
  <r>
    <n v="250"/>
    <x v="37"/>
    <m/>
    <m/>
    <x v="5"/>
    <m/>
    <m/>
    <m/>
    <m/>
    <s v=""/>
    <s v=""/>
    <s v=""/>
    <s v=""/>
    <s v=""/>
    <s v=""/>
    <s v=""/>
  </r>
  <r>
    <n v="251"/>
    <x v="37"/>
    <m/>
    <m/>
    <x v="5"/>
    <m/>
    <m/>
    <m/>
    <m/>
    <s v=""/>
    <s v=""/>
    <s v=""/>
    <s v=""/>
    <s v=""/>
    <s v=""/>
    <s v=""/>
  </r>
  <r>
    <n v="252"/>
    <x v="37"/>
    <m/>
    <m/>
    <x v="5"/>
    <m/>
    <m/>
    <m/>
    <m/>
    <s v=""/>
    <s v=""/>
    <s v=""/>
    <s v=""/>
    <s v=""/>
    <s v=""/>
    <s v=""/>
  </r>
  <r>
    <n v="253"/>
    <x v="37"/>
    <m/>
    <m/>
    <x v="5"/>
    <m/>
    <m/>
    <m/>
    <m/>
    <s v=""/>
    <s v=""/>
    <s v=""/>
    <s v=""/>
    <s v=""/>
    <s v=""/>
    <s v=""/>
  </r>
  <r>
    <n v="254"/>
    <x v="37"/>
    <m/>
    <m/>
    <x v="5"/>
    <m/>
    <m/>
    <m/>
    <m/>
    <s v=""/>
    <s v=""/>
    <s v=""/>
    <s v=""/>
    <s v=""/>
    <s v=""/>
    <s v=""/>
  </r>
  <r>
    <n v="255"/>
    <x v="37"/>
    <m/>
    <m/>
    <x v="5"/>
    <m/>
    <m/>
    <m/>
    <m/>
    <s v=""/>
    <s v=""/>
    <s v=""/>
    <s v=""/>
    <s v=""/>
    <s v=""/>
    <s v=""/>
  </r>
  <r>
    <n v="256"/>
    <x v="37"/>
    <m/>
    <m/>
    <x v="5"/>
    <m/>
    <m/>
    <m/>
    <m/>
    <s v=""/>
    <s v=""/>
    <s v=""/>
    <s v=""/>
    <s v=""/>
    <s v=""/>
    <s v=""/>
  </r>
  <r>
    <n v="257"/>
    <x v="37"/>
    <m/>
    <m/>
    <x v="5"/>
    <m/>
    <m/>
    <m/>
    <m/>
    <s v=""/>
    <s v=""/>
    <s v=""/>
    <s v=""/>
    <s v=""/>
    <s v=""/>
    <s v=""/>
  </r>
  <r>
    <n v="258"/>
    <x v="37"/>
    <m/>
    <m/>
    <x v="5"/>
    <m/>
    <m/>
    <m/>
    <m/>
    <s v=""/>
    <s v=""/>
    <s v=""/>
    <s v=""/>
    <s v=""/>
    <s v=""/>
    <s v=""/>
  </r>
  <r>
    <n v="259"/>
    <x v="37"/>
    <m/>
    <m/>
    <x v="5"/>
    <m/>
    <m/>
    <m/>
    <m/>
    <s v=""/>
    <s v=""/>
    <s v=""/>
    <s v=""/>
    <s v=""/>
    <s v=""/>
    <s v=""/>
  </r>
  <r>
    <n v="260"/>
    <x v="37"/>
    <m/>
    <m/>
    <x v="5"/>
    <m/>
    <m/>
    <m/>
    <m/>
    <s v=""/>
    <s v=""/>
    <s v=""/>
    <s v=""/>
    <s v=""/>
    <s v=""/>
    <s v=""/>
  </r>
  <r>
    <n v="261"/>
    <x v="37"/>
    <m/>
    <m/>
    <x v="5"/>
    <m/>
    <m/>
    <m/>
    <m/>
    <s v=""/>
    <s v=""/>
    <s v=""/>
    <s v=""/>
    <s v=""/>
    <s v=""/>
    <s v=""/>
  </r>
  <r>
    <m/>
    <x v="37"/>
    <m/>
    <m/>
    <x v="5"/>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Kontingenční tabulka 1" cacheId="2" dataOnRows="1" applyNumberFormats="0" applyBorderFormats="0" applyFontFormats="0" applyPatternFormats="0" applyAlignmentFormats="0" applyWidthHeightFormats="1" dataCaption="Data" updatedVersion="3" minRefreshableVersion="3" showMemberPropertyTips="0" useAutoFormatting="1" rowGrandTotals="0" itemPrintTitles="1" createdVersion="3" indent="0" compact="0" compactData="0" gridDropZones="1">
  <location ref="A3:C89" firstHeaderRow="2" firstDataRow="2" firstDataCol="2"/>
  <pivotFields count="16">
    <pivotField compact="0" outline="0" subtotalTop="0" showAll="0" includeNewItemsInFilter="1"/>
    <pivotField axis="axisRow" compact="0" outline="0" subtotalTop="0" showAll="0" includeNewItemsInFilter="1">
      <items count="301">
        <item x="43"/>
        <item m="1" x="293"/>
        <item x="143"/>
        <item x="129"/>
        <item x="120"/>
        <item m="1" x="276"/>
        <item m="1" x="249"/>
        <item x="44"/>
        <item x="80"/>
        <item m="1" x="282"/>
        <item x="14"/>
        <item x="6"/>
        <item x="91"/>
        <item x="125"/>
        <item x="162"/>
        <item x="1"/>
        <item m="1" x="167"/>
        <item m="1" x="294"/>
        <item x="58"/>
        <item x="144"/>
        <item m="1" x="292"/>
        <item x="22"/>
        <item x="9"/>
        <item m="1" x="271"/>
        <item x="21"/>
        <item x="90"/>
        <item x="4"/>
        <item m="1" x="202"/>
        <item m="1" x="286"/>
        <item m="1" x="241"/>
        <item m="1" x="222"/>
        <item m="1" x="187"/>
        <item m="1" x="215"/>
        <item m="1" x="279"/>
        <item m="1" x="188"/>
        <item m="1" x="208"/>
        <item x="157"/>
        <item x="12"/>
        <item x="67"/>
        <item x="148"/>
        <item m="1" x="264"/>
        <item m="1" x="236"/>
        <item n="2x Dvořák Václav" m="1" x="172"/>
        <item m="1" x="201"/>
        <item m="1" x="168"/>
        <item x="85"/>
        <item m="1" x="177"/>
        <item x="87"/>
        <item m="1" x="206"/>
        <item m="1" x="207"/>
        <item m="1" x="290"/>
        <item m="1" x="189"/>
        <item m="1" x="190"/>
        <item m="1" x="183"/>
        <item m="1" x="181"/>
        <item m="1" x="234"/>
        <item x="152"/>
        <item x="79"/>
        <item m="1" x="257"/>
        <item m="1" x="243"/>
        <item m="1" x="288"/>
        <item m="1" x="298"/>
        <item m="1" x="165"/>
        <item x="28"/>
        <item m="1" x="272"/>
        <item m="1" x="262"/>
        <item m="1" x="253"/>
        <item m="1" x="256"/>
        <item m="1" x="250"/>
        <item m="1" x="195"/>
        <item m="1" x="170"/>
        <item m="1" x="295"/>
        <item x="68"/>
        <item m="1" x="171"/>
        <item m="1" x="209"/>
        <item m="1" x="240"/>
        <item m="1" x="178"/>
        <item m="1" x="248"/>
        <item m="1" x="285"/>
        <item m="1" x="214"/>
        <item m="1" x="280"/>
        <item m="1" x="179"/>
        <item x="119"/>
        <item x="63"/>
        <item m="1" x="212"/>
        <item m="1" x="278"/>
        <item m="1" x="180"/>
        <item m="1" x="299"/>
        <item x="32"/>
        <item m="1" x="184"/>
        <item m="1" x="220"/>
        <item m="1" x="233"/>
        <item m="1" x="219"/>
        <item m="1" x="200"/>
        <item m="1" x="260"/>
        <item m="1" x="196"/>
        <item m="1" x="185"/>
        <item x="82"/>
        <item x="112"/>
        <item x="113"/>
        <item x="41"/>
        <item x="69"/>
        <item x="153"/>
        <item m="1" x="192"/>
        <item x="99"/>
        <item m="1" x="182"/>
        <item m="1" x="169"/>
        <item m="1" x="173"/>
        <item m="1" x="166"/>
        <item x="11"/>
        <item m="1" x="244"/>
        <item x="55"/>
        <item m="1" x="267"/>
        <item x="92"/>
        <item m="1" x="239"/>
        <item x="7"/>
        <item m="1" x="287"/>
        <item x="94"/>
        <item m="1" x="266"/>
        <item x="128"/>
        <item m="1" x="254"/>
        <item m="1" x="224"/>
        <item x="13"/>
        <item x="18"/>
        <item m="1" x="247"/>
        <item x="89"/>
        <item m="1" x="245"/>
        <item m="1" x="210"/>
        <item m="1" x="164"/>
        <item m="1" x="259"/>
        <item m="1" x="205"/>
        <item m="1" x="228"/>
        <item m="1" x="175"/>
        <item m="1" x="263"/>
        <item x="10"/>
        <item m="1" x="232"/>
        <item m="1" x="284"/>
        <item m="1" x="216"/>
        <item m="1" x="223"/>
        <item m="1" x="191"/>
        <item x="102"/>
        <item m="1" x="281"/>
        <item m="1" x="194"/>
        <item m="1" x="225"/>
        <item m="1" x="221"/>
        <item m="1" x="283"/>
        <item m="1" x="270"/>
        <item m="1" x="265"/>
        <item m="1" x="203"/>
        <item m="1" x="198"/>
        <item m="1" x="227"/>
        <item m="1" x="226"/>
        <item m="1" x="204"/>
        <item x="156"/>
        <item m="1" x="255"/>
        <item x="54"/>
        <item m="1" x="235"/>
        <item m="1" x="238"/>
        <item m="1" x="277"/>
        <item m="1" x="297"/>
        <item m="1" x="252"/>
        <item m="1" x="242"/>
        <item m="1" x="291"/>
        <item m="1" x="163"/>
        <item m="1" x="193"/>
        <item m="1" x="251"/>
        <item m="1" x="237"/>
        <item m="1" x="275"/>
        <item m="1" x="211"/>
        <item m="1" x="258"/>
        <item m="1" x="176"/>
        <item x="145"/>
        <item m="1" x="213"/>
        <item m="1" x="296"/>
        <item m="1" x="186"/>
        <item m="1" x="199"/>
        <item m="1" x="231"/>
        <item m="1" x="246"/>
        <item m="1" x="268"/>
        <item m="1" x="197"/>
        <item m="1" x="218"/>
        <item m="1" x="261"/>
        <item m="1" x="174"/>
        <item m="1" x="274"/>
        <item m="1" x="230"/>
        <item x="61"/>
        <item m="1" x="273"/>
        <item m="1" x="229"/>
        <item m="1" x="217"/>
        <item x="117"/>
        <item x="151"/>
        <item m="1" x="269"/>
        <item m="1" x="289"/>
        <item x="37"/>
        <item x="0"/>
        <item x="2"/>
        <item x="3"/>
        <item x="5"/>
        <item x="8"/>
        <item x="15"/>
        <item x="16"/>
        <item x="17"/>
        <item x="19"/>
        <item x="20"/>
        <item x="23"/>
        <item x="24"/>
        <item x="25"/>
        <item x="26"/>
        <item x="27"/>
        <item x="29"/>
        <item x="30"/>
        <item x="31"/>
        <item x="33"/>
        <item x="34"/>
        <item x="35"/>
        <item x="36"/>
        <item x="38"/>
        <item x="39"/>
        <item x="40"/>
        <item x="42"/>
        <item x="45"/>
        <item x="46"/>
        <item x="47"/>
        <item x="48"/>
        <item x="49"/>
        <item x="50"/>
        <item x="51"/>
        <item x="52"/>
        <item x="53"/>
        <item x="56"/>
        <item x="57"/>
        <item x="59"/>
        <item x="60"/>
        <item x="62"/>
        <item x="64"/>
        <item x="65"/>
        <item x="66"/>
        <item x="70"/>
        <item x="71"/>
        <item x="72"/>
        <item x="73"/>
        <item x="74"/>
        <item x="75"/>
        <item x="76"/>
        <item x="77"/>
        <item x="78"/>
        <item x="81"/>
        <item x="83"/>
        <item x="84"/>
        <item x="86"/>
        <item x="88"/>
        <item x="93"/>
        <item x="95"/>
        <item x="96"/>
        <item x="97"/>
        <item x="98"/>
        <item x="100"/>
        <item x="101"/>
        <item x="103"/>
        <item x="104"/>
        <item x="105"/>
        <item x="106"/>
        <item x="107"/>
        <item x="108"/>
        <item x="109"/>
        <item x="110"/>
        <item x="111"/>
        <item x="114"/>
        <item x="115"/>
        <item x="116"/>
        <item x="118"/>
        <item x="121"/>
        <item x="122"/>
        <item x="123"/>
        <item x="124"/>
        <item x="126"/>
        <item x="127"/>
        <item x="130"/>
        <item x="131"/>
        <item x="132"/>
        <item x="133"/>
        <item x="134"/>
        <item x="135"/>
        <item x="136"/>
        <item x="137"/>
        <item x="138"/>
        <item x="139"/>
        <item x="140"/>
        <item x="141"/>
        <item x="142"/>
        <item x="146"/>
        <item x="147"/>
        <item x="149"/>
        <item x="150"/>
        <item x="154"/>
        <item x="155"/>
        <item x="158"/>
        <item x="159"/>
        <item x="160"/>
        <item x="161"/>
        <item t="default"/>
      </items>
    </pivotField>
    <pivotField compact="0" outline="0" showAll="0" defaultSubtotal="0"/>
    <pivotField compact="0" outline="0" subtotalTop="0" showAll="0" includeNewItemsInFilter="1"/>
    <pivotField axis="axisRow" compact="0" outline="0" subtotalTop="0" showAll="0" includeNewItemsInFilter="1" sortType="ascending">
      <items count="33">
        <item x="11"/>
        <item x="16"/>
        <item m="1" x="21"/>
        <item m="1" x="26"/>
        <item m="1" x="30"/>
        <item m="1" x="25"/>
        <item m="1" x="24"/>
        <item m="1" x="20"/>
        <item m="1" x="22"/>
        <item m="1" x="18"/>
        <item m="1" x="29"/>
        <item x="15"/>
        <item h="1" m="1" x="28"/>
        <item m="1" x="19"/>
        <item m="1" x="31"/>
        <item m="1" x="27"/>
        <item m="1" x="23"/>
        <item h="1" x="5"/>
        <item x="0"/>
        <item x="1"/>
        <item x="2"/>
        <item x="3"/>
        <item x="4"/>
        <item x="6"/>
        <item x="7"/>
        <item x="8"/>
        <item x="9"/>
        <item x="10"/>
        <item x="12"/>
        <item x="13"/>
        <item x="14"/>
        <item x="17"/>
        <item t="default"/>
      </items>
      <autoSortScope>
        <pivotArea dataOnly="0" outline="0" fieldPosition="0">
          <references count="1">
            <reference field="4294967294" count="1" selected="0">
              <x v="0"/>
            </reference>
          </references>
        </pivotArea>
      </autoSortScope>
    </pivotField>
    <pivotField compact="0" outline="0" showAll="0" defaultSubtotal="0"/>
    <pivotField compact="0" outline="0" subtotalTop="0" showAll="0" includeNewItemsInFilter="1"/>
    <pivotField compact="0" outline="0" subtotalTop="0" showAll="0" includeNewItemsInFilter="1"/>
    <pivotField compact="0" outline="0" subtotalTop="0" showAll="0" includeNewItemsInFilter="1"/>
    <pivotField compact="0" outline="0" showAll="0" defaultSubtotal="0"/>
    <pivotField compact="0" outline="0" showAll="0" defaultSubtotal="0"/>
    <pivotField compact="0" outline="0" showAll="0" defaultSubtotal="0"/>
    <pivotField dataField="1" compact="0" numFmtId="164" outline="0" subtotalTop="0" showAll="0" includeNewItemsInFilter="1"/>
    <pivotField compact="0" numFmtId="164" outline="0" subtotalTop="0" showAll="0" includeNewItemsInFilter="1"/>
    <pivotField compact="0" outline="0" subtotalTop="0" showAll="0" includeNewItemsInFilter="1"/>
    <pivotField compact="0" outline="0" subtotalTop="0" showAll="0" includeNewItemsInFilter="1"/>
  </pivotFields>
  <rowFields count="2">
    <field x="4"/>
    <field x="1"/>
  </rowFields>
  <rowItems count="85">
    <i>
      <x v="21"/>
      <x v="8"/>
    </i>
    <i r="1">
      <x v="22"/>
    </i>
    <i r="1">
      <x v="26"/>
    </i>
    <i r="1">
      <x v="237"/>
    </i>
    <i t="default">
      <x v="21"/>
    </i>
    <i>
      <x v="27"/>
      <x v="225"/>
    </i>
    <i r="1">
      <x v="226"/>
    </i>
    <i r="1">
      <x v="260"/>
    </i>
    <i r="1">
      <x v="261"/>
    </i>
    <i t="default">
      <x v="27"/>
    </i>
    <i>
      <x v="11"/>
      <x v="45"/>
    </i>
    <i r="1">
      <x v="47"/>
    </i>
    <i r="1">
      <x v="248"/>
    </i>
    <i r="1">
      <x v="249"/>
    </i>
    <i t="default">
      <x v="11"/>
    </i>
    <i>
      <x v="25"/>
      <x v="215"/>
    </i>
    <i r="1">
      <x v="216"/>
    </i>
    <i r="1">
      <x v="234"/>
    </i>
    <i r="1">
      <x v="235"/>
    </i>
    <i t="default">
      <x v="25"/>
    </i>
    <i>
      <x v="18"/>
      <x v="21"/>
    </i>
    <i r="1">
      <x v="83"/>
    </i>
    <i r="1">
      <x v="194"/>
    </i>
    <i r="1">
      <x v="208"/>
    </i>
    <i t="default">
      <x v="18"/>
    </i>
    <i>
      <x v="24"/>
      <x v="211"/>
    </i>
    <i r="1">
      <x v="222"/>
    </i>
    <i r="1">
      <x v="224"/>
    </i>
    <i r="1">
      <x v="227"/>
    </i>
    <i t="default">
      <x v="24"/>
    </i>
    <i>
      <x v="22"/>
      <x v="11"/>
    </i>
    <i r="1">
      <x v="101"/>
    </i>
    <i r="1">
      <x v="115"/>
    </i>
    <i r="1">
      <x v="197"/>
    </i>
    <i t="default">
      <x v="22"/>
    </i>
    <i>
      <x v="23"/>
      <x/>
    </i>
    <i r="1">
      <x v="7"/>
    </i>
    <i r="1">
      <x v="12"/>
    </i>
    <i r="1">
      <x v="199"/>
    </i>
    <i t="default">
      <x v="23"/>
    </i>
    <i>
      <x v="30"/>
      <x v="242"/>
    </i>
    <i r="1">
      <x v="243"/>
    </i>
    <i r="1">
      <x v="244"/>
    </i>
    <i r="1">
      <x v="258"/>
    </i>
    <i t="default">
      <x v="30"/>
    </i>
    <i>
      <x v="29"/>
      <x v="238"/>
    </i>
    <i r="1">
      <x v="239"/>
    </i>
    <i r="1">
      <x v="240"/>
    </i>
    <i r="1">
      <x v="241"/>
    </i>
    <i t="default">
      <x v="29"/>
    </i>
    <i>
      <x v="20"/>
      <x v="171"/>
    </i>
    <i r="1">
      <x v="195"/>
    </i>
    <i r="1">
      <x v="277"/>
    </i>
    <i r="1">
      <x v="290"/>
    </i>
    <i t="default">
      <x v="20"/>
    </i>
    <i>
      <x v="19"/>
      <x v="10"/>
    </i>
    <i r="1">
      <x v="15"/>
    </i>
    <i r="1">
      <x v="37"/>
    </i>
    <i r="1">
      <x v="196"/>
    </i>
    <i t="default">
      <x v="19"/>
    </i>
    <i>
      <x v="28"/>
      <x v="38"/>
    </i>
    <i r="1">
      <x v="236"/>
    </i>
    <i r="1">
      <x v="284"/>
    </i>
    <i r="1">
      <x v="291"/>
    </i>
    <i t="default">
      <x v="28"/>
    </i>
    <i>
      <x/>
      <x v="2"/>
    </i>
    <i r="1">
      <x v="18"/>
    </i>
    <i r="1">
      <x v="19"/>
    </i>
    <i r="1">
      <x v="230"/>
    </i>
    <i t="default">
      <x/>
    </i>
    <i>
      <x v="26"/>
      <x v="56"/>
    </i>
    <i r="1">
      <x v="57"/>
    </i>
    <i r="1">
      <x v="220"/>
    </i>
    <i r="1">
      <x v="245"/>
    </i>
    <i t="default">
      <x v="26"/>
    </i>
    <i>
      <x v="31"/>
      <x v="285"/>
    </i>
    <i r="1">
      <x v="286"/>
    </i>
    <i r="1">
      <x v="287"/>
    </i>
    <i r="1">
      <x v="293"/>
    </i>
    <i t="default">
      <x v="31"/>
    </i>
    <i>
      <x v="1"/>
      <x v="4"/>
    </i>
    <i r="1">
      <x v="267"/>
    </i>
    <i r="1">
      <x v="271"/>
    </i>
    <i r="1">
      <x v="298"/>
    </i>
    <i t="default">
      <x v="1"/>
    </i>
  </rowItems>
  <colItems count="1">
    <i/>
  </colItems>
  <dataFields count="1">
    <dataField name="Součet z Relativ" fld="12" baseField="0" baseItem="0"/>
  </dataFields>
  <formats count="1">
    <format dxfId="1">
      <pivotArea outline="0" fieldPosition="0"/>
    </format>
  </formats>
  <pivotTableStyleInfo showRowHeaders="1" showColHeaders="1" showRowStripes="0" showColStripes="0" showLastColumn="1"/>
</pivotTableDefinition>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1"/>
  <sheetViews>
    <sheetView zoomScaleNormal="100" workbookViewId="0">
      <pane ySplit="3" topLeftCell="A4" activePane="bottomLeft" state="frozen"/>
      <selection activeCell="N5" sqref="N5"/>
      <selection pane="bottomLeft" activeCell="A4" sqref="A4:XFD13"/>
    </sheetView>
  </sheetViews>
  <sheetFormatPr defaultRowHeight="15.75" x14ac:dyDescent="0.2"/>
  <cols>
    <col min="1" max="1" width="6.7109375" style="35" customWidth="1"/>
    <col min="2" max="2" width="17.42578125" style="51" bestFit="1" customWidth="1"/>
    <col min="3" max="3" width="9.140625" style="35" bestFit="1" customWidth="1"/>
    <col min="4" max="4" width="8" style="35" bestFit="1" customWidth="1"/>
    <col min="5" max="5" width="15.85546875" style="43" bestFit="1" customWidth="1"/>
    <col min="6" max="6" width="9.140625" style="40" customWidth="1"/>
    <col min="7" max="8" width="5.140625" style="40" customWidth="1"/>
    <col min="9" max="9" width="5.85546875" style="40" bestFit="1" customWidth="1"/>
    <col min="10" max="12" width="11.85546875" style="35" hidden="1" customWidth="1"/>
    <col min="13" max="13" width="7.140625" style="41" bestFit="1" customWidth="1"/>
    <col min="14" max="14" width="11.42578125" style="41" bestFit="1" customWidth="1"/>
    <col min="15" max="15" width="8.85546875" style="42" bestFit="1" customWidth="1"/>
    <col min="16" max="16" width="11.7109375" style="42" bestFit="1" customWidth="1"/>
    <col min="17" max="16384" width="9.140625" style="35"/>
  </cols>
  <sheetData>
    <row r="1" spans="1:16" s="24" customFormat="1" ht="26.25" x14ac:dyDescent="0.2">
      <c r="A1" s="95"/>
      <c r="B1" s="95"/>
      <c r="C1" s="95"/>
      <c r="D1" s="95"/>
      <c r="E1" s="95"/>
      <c r="F1" s="95"/>
      <c r="G1" s="95"/>
      <c r="H1" s="95"/>
      <c r="I1" s="95"/>
      <c r="J1" s="95"/>
      <c r="K1" s="95"/>
      <c r="L1" s="95"/>
      <c r="M1" s="95"/>
      <c r="N1" s="95"/>
      <c r="O1" s="95"/>
      <c r="P1" s="95"/>
    </row>
    <row r="2" spans="1:16" s="25" customFormat="1" ht="21" customHeight="1" x14ac:dyDescent="0.2">
      <c r="A2" s="72"/>
      <c r="B2" s="72"/>
      <c r="C2" s="72"/>
      <c r="D2" s="7"/>
      <c r="E2" s="14"/>
      <c r="F2" s="7"/>
      <c r="G2" s="8"/>
      <c r="H2" s="8"/>
      <c r="I2" s="7"/>
      <c r="J2" s="9"/>
      <c r="K2" s="9"/>
      <c r="L2" s="9"/>
      <c r="M2" s="8"/>
      <c r="N2" s="73"/>
      <c r="O2" s="73"/>
      <c r="P2" s="73"/>
    </row>
    <row r="3" spans="1:16" s="26" customFormat="1" ht="38.25" x14ac:dyDescent="0.2">
      <c r="A3" s="4" t="s">
        <v>13</v>
      </c>
      <c r="B3" s="3" t="s">
        <v>0</v>
      </c>
      <c r="C3" s="76" t="s">
        <v>25</v>
      </c>
      <c r="D3" s="3" t="s">
        <v>1</v>
      </c>
      <c r="E3" s="3" t="s">
        <v>5</v>
      </c>
      <c r="F3" s="4" t="s">
        <v>17</v>
      </c>
      <c r="G3" s="3" t="s">
        <v>2</v>
      </c>
      <c r="H3" s="3" t="s">
        <v>3</v>
      </c>
      <c r="I3" s="3" t="s">
        <v>4</v>
      </c>
      <c r="J3" s="4" t="s">
        <v>18</v>
      </c>
      <c r="K3" s="6" t="s">
        <v>19</v>
      </c>
      <c r="L3" s="4" t="s">
        <v>20</v>
      </c>
      <c r="M3" s="52" t="s">
        <v>12</v>
      </c>
      <c r="N3" s="52" t="s">
        <v>11</v>
      </c>
      <c r="O3" s="13" t="s">
        <v>14</v>
      </c>
      <c r="P3" s="13" t="s">
        <v>15</v>
      </c>
    </row>
    <row r="4" spans="1:16" ht="18.95" customHeight="1" x14ac:dyDescent="0.2">
      <c r="A4" s="27">
        <v>52</v>
      </c>
      <c r="B4" s="49" t="s">
        <v>87</v>
      </c>
      <c r="C4" s="28" t="s">
        <v>21</v>
      </c>
      <c r="D4" s="27">
        <v>1972</v>
      </c>
      <c r="E4" s="29" t="s">
        <v>196</v>
      </c>
      <c r="F4" s="27">
        <v>91</v>
      </c>
      <c r="G4" s="27">
        <v>42</v>
      </c>
      <c r="H4" s="27">
        <v>14</v>
      </c>
      <c r="I4" s="27">
        <v>4</v>
      </c>
      <c r="J4" s="31">
        <f t="shared" ref="J4:J67" si="0">IF(G4="","",(G4*60+H4))</f>
        <v>2534</v>
      </c>
      <c r="K4" s="31">
        <f t="shared" ref="K4:K67" si="1">IF(G4="","",J4-180*I4)</f>
        <v>1814</v>
      </c>
      <c r="L4" s="31">
        <f t="shared" ref="L4:L67" si="2">IF(G4="","",70*K4/F4)</f>
        <v>1395.3846153846155</v>
      </c>
      <c r="M4" s="74">
        <f t="shared" ref="M4:M67" si="3">IF(G4="","",TIME(,,L4))</f>
        <v>1.6145833333333335E-2</v>
      </c>
      <c r="N4" s="74">
        <f t="shared" ref="N4:N67" si="4">IF(G4="","",TIME(,,J4))</f>
        <v>2.9328703703703704E-2</v>
      </c>
      <c r="O4" s="75">
        <f t="shared" ref="O4:O67" si="5">IF(G4="","",RANK(M4,RELATIV,1))</f>
        <v>1</v>
      </c>
      <c r="P4" s="75">
        <f t="shared" ref="P4:P67" si="6">IF(G4="","",RANK(N4,ABSOLUT,1))</f>
        <v>15</v>
      </c>
    </row>
    <row r="5" spans="1:16" ht="18.95" customHeight="1" x14ac:dyDescent="0.2">
      <c r="A5" s="27">
        <v>81</v>
      </c>
      <c r="B5" s="49" t="s">
        <v>124</v>
      </c>
      <c r="C5" s="28" t="s">
        <v>21</v>
      </c>
      <c r="D5" s="27">
        <v>1969</v>
      </c>
      <c r="E5" s="29" t="s">
        <v>199</v>
      </c>
      <c r="F5" s="27">
        <v>94</v>
      </c>
      <c r="G5" s="27">
        <v>43</v>
      </c>
      <c r="H5" s="27">
        <v>49</v>
      </c>
      <c r="I5" s="27">
        <v>4</v>
      </c>
      <c r="J5" s="31">
        <f t="shared" si="0"/>
        <v>2629</v>
      </c>
      <c r="K5" s="31">
        <f t="shared" si="1"/>
        <v>1909</v>
      </c>
      <c r="L5" s="31">
        <f t="shared" si="2"/>
        <v>1421.5957446808511</v>
      </c>
      <c r="M5" s="74">
        <f t="shared" si="3"/>
        <v>1.6446759259259262E-2</v>
      </c>
      <c r="N5" s="74">
        <f t="shared" si="4"/>
        <v>3.0428240740740742E-2</v>
      </c>
      <c r="O5" s="75">
        <f t="shared" si="5"/>
        <v>2</v>
      </c>
      <c r="P5" s="75">
        <f t="shared" si="6"/>
        <v>19</v>
      </c>
    </row>
    <row r="6" spans="1:16" ht="18.95" customHeight="1" x14ac:dyDescent="0.2">
      <c r="A6" s="27">
        <v>106</v>
      </c>
      <c r="B6" s="49" t="s">
        <v>157</v>
      </c>
      <c r="C6" s="28" t="s">
        <v>21</v>
      </c>
      <c r="D6" s="27">
        <v>1976</v>
      </c>
      <c r="E6" s="29" t="s">
        <v>196</v>
      </c>
      <c r="F6" s="27">
        <v>84</v>
      </c>
      <c r="G6" s="27">
        <v>41</v>
      </c>
      <c r="H6" s="27">
        <v>1</v>
      </c>
      <c r="I6" s="27">
        <v>4</v>
      </c>
      <c r="J6" s="31">
        <f t="shared" si="0"/>
        <v>2461</v>
      </c>
      <c r="K6" s="31">
        <f t="shared" si="1"/>
        <v>1741</v>
      </c>
      <c r="L6" s="31">
        <f t="shared" si="2"/>
        <v>1450.8333333333333</v>
      </c>
      <c r="M6" s="74">
        <f t="shared" si="3"/>
        <v>1.6782407407407409E-2</v>
      </c>
      <c r="N6" s="74">
        <f t="shared" si="4"/>
        <v>2.8483796296296295E-2</v>
      </c>
      <c r="O6" s="75">
        <f t="shared" si="5"/>
        <v>3</v>
      </c>
      <c r="P6" s="75">
        <f t="shared" si="6"/>
        <v>9</v>
      </c>
    </row>
    <row r="7" spans="1:16" ht="18.95" customHeight="1" x14ac:dyDescent="0.2">
      <c r="A7" s="27">
        <v>71</v>
      </c>
      <c r="B7" s="49" t="s">
        <v>115</v>
      </c>
      <c r="C7" s="28" t="s">
        <v>21</v>
      </c>
      <c r="D7" s="27">
        <v>1964</v>
      </c>
      <c r="E7" s="29" t="s">
        <v>199</v>
      </c>
      <c r="F7" s="27">
        <v>83</v>
      </c>
      <c r="G7" s="27">
        <v>41</v>
      </c>
      <c r="H7" s="27">
        <v>34</v>
      </c>
      <c r="I7" s="27">
        <v>4</v>
      </c>
      <c r="J7" s="31">
        <f t="shared" si="0"/>
        <v>2494</v>
      </c>
      <c r="K7" s="31">
        <f t="shared" si="1"/>
        <v>1774</v>
      </c>
      <c r="L7" s="31">
        <f t="shared" si="2"/>
        <v>1496.1445783132531</v>
      </c>
      <c r="M7" s="74">
        <f t="shared" si="3"/>
        <v>1.7314814814814814E-2</v>
      </c>
      <c r="N7" s="74">
        <f t="shared" si="4"/>
        <v>2.8865740740740744E-2</v>
      </c>
      <c r="O7" s="75">
        <f t="shared" si="5"/>
        <v>4</v>
      </c>
      <c r="P7" s="75">
        <f t="shared" si="6"/>
        <v>12</v>
      </c>
    </row>
    <row r="8" spans="1:16" ht="18.95" customHeight="1" x14ac:dyDescent="0.2">
      <c r="A8" s="27">
        <v>65</v>
      </c>
      <c r="B8" s="49" t="s">
        <v>100</v>
      </c>
      <c r="C8" s="28" t="s">
        <v>21</v>
      </c>
      <c r="D8" s="27">
        <v>1975</v>
      </c>
      <c r="E8" s="29" t="s">
        <v>203</v>
      </c>
      <c r="F8" s="27">
        <v>105</v>
      </c>
      <c r="G8" s="27">
        <v>50</v>
      </c>
      <c r="H8" s="27">
        <v>51</v>
      </c>
      <c r="I8" s="27">
        <v>4</v>
      </c>
      <c r="J8" s="31">
        <f t="shared" si="0"/>
        <v>3051</v>
      </c>
      <c r="K8" s="31">
        <f t="shared" si="1"/>
        <v>2331</v>
      </c>
      <c r="L8" s="31">
        <f t="shared" si="2"/>
        <v>1554</v>
      </c>
      <c r="M8" s="74">
        <f t="shared" si="3"/>
        <v>1.7986111111111109E-2</v>
      </c>
      <c r="N8" s="74">
        <f t="shared" si="4"/>
        <v>3.5312500000000004E-2</v>
      </c>
      <c r="O8" s="75">
        <f t="shared" si="5"/>
        <v>5</v>
      </c>
      <c r="P8" s="75">
        <f t="shared" si="6"/>
        <v>66</v>
      </c>
    </row>
    <row r="9" spans="1:16" ht="18.95" customHeight="1" x14ac:dyDescent="0.2">
      <c r="A9" s="27">
        <v>19</v>
      </c>
      <c r="B9" s="49" t="s">
        <v>50</v>
      </c>
      <c r="C9" s="28" t="s">
        <v>21</v>
      </c>
      <c r="D9" s="27">
        <v>1974</v>
      </c>
      <c r="E9" s="29"/>
      <c r="F9" s="27">
        <v>98</v>
      </c>
      <c r="G9" s="27">
        <v>48</v>
      </c>
      <c r="H9" s="27">
        <v>26</v>
      </c>
      <c r="I9" s="27">
        <v>4</v>
      </c>
      <c r="J9" s="31">
        <f t="shared" si="0"/>
        <v>2906</v>
      </c>
      <c r="K9" s="31">
        <f t="shared" si="1"/>
        <v>2186</v>
      </c>
      <c r="L9" s="31">
        <f t="shared" si="2"/>
        <v>1561.4285714285713</v>
      </c>
      <c r="M9" s="74">
        <f t="shared" si="3"/>
        <v>1.8067129629629631E-2</v>
      </c>
      <c r="N9" s="74">
        <f t="shared" si="4"/>
        <v>3.363425925925926E-2</v>
      </c>
      <c r="O9" s="75">
        <f t="shared" si="5"/>
        <v>6</v>
      </c>
      <c r="P9" s="75">
        <f t="shared" si="6"/>
        <v>55</v>
      </c>
    </row>
    <row r="10" spans="1:16" ht="18.95" customHeight="1" x14ac:dyDescent="0.2">
      <c r="A10" s="27">
        <v>9</v>
      </c>
      <c r="B10" s="49" t="s">
        <v>40</v>
      </c>
      <c r="C10" s="28" t="s">
        <v>21</v>
      </c>
      <c r="D10" s="27">
        <v>1975</v>
      </c>
      <c r="E10" s="29"/>
      <c r="F10" s="27">
        <v>100</v>
      </c>
      <c r="G10" s="27">
        <v>49</v>
      </c>
      <c r="H10" s="27">
        <v>25</v>
      </c>
      <c r="I10" s="27">
        <v>4</v>
      </c>
      <c r="J10" s="31">
        <f t="shared" si="0"/>
        <v>2965</v>
      </c>
      <c r="K10" s="31">
        <f t="shared" si="1"/>
        <v>2245</v>
      </c>
      <c r="L10" s="31">
        <f t="shared" si="2"/>
        <v>1571.5</v>
      </c>
      <c r="M10" s="74">
        <f t="shared" si="3"/>
        <v>1.818287037037037E-2</v>
      </c>
      <c r="N10" s="74">
        <f t="shared" si="4"/>
        <v>3.4317129629629628E-2</v>
      </c>
      <c r="O10" s="75">
        <f t="shared" si="5"/>
        <v>7</v>
      </c>
      <c r="P10" s="75">
        <f t="shared" si="6"/>
        <v>59</v>
      </c>
    </row>
    <row r="11" spans="1:16" ht="18.95" customHeight="1" x14ac:dyDescent="0.2">
      <c r="A11" s="27">
        <v>10</v>
      </c>
      <c r="B11" s="49" t="s">
        <v>41</v>
      </c>
      <c r="C11" s="28" t="s">
        <v>21</v>
      </c>
      <c r="D11" s="27">
        <v>1965</v>
      </c>
      <c r="E11" s="29" t="s">
        <v>199</v>
      </c>
      <c r="F11" s="27">
        <v>91</v>
      </c>
      <c r="G11" s="27">
        <v>46</v>
      </c>
      <c r="H11" s="27">
        <v>48</v>
      </c>
      <c r="I11" s="27">
        <v>4</v>
      </c>
      <c r="J11" s="31">
        <f t="shared" si="0"/>
        <v>2808</v>
      </c>
      <c r="K11" s="31">
        <f t="shared" si="1"/>
        <v>2088</v>
      </c>
      <c r="L11" s="31">
        <f t="shared" si="2"/>
        <v>1606.1538461538462</v>
      </c>
      <c r="M11" s="74">
        <f t="shared" si="3"/>
        <v>1.8587962962962962E-2</v>
      </c>
      <c r="N11" s="74">
        <f t="shared" si="4"/>
        <v>3.2499999999999994E-2</v>
      </c>
      <c r="O11" s="75">
        <f t="shared" si="5"/>
        <v>8</v>
      </c>
      <c r="P11" s="75">
        <f t="shared" si="6"/>
        <v>38</v>
      </c>
    </row>
    <row r="12" spans="1:16" ht="18.95" customHeight="1" x14ac:dyDescent="0.2">
      <c r="A12" s="27">
        <v>23</v>
      </c>
      <c r="B12" s="49" t="s">
        <v>54</v>
      </c>
      <c r="C12" s="28" t="s">
        <v>21</v>
      </c>
      <c r="D12" s="27">
        <v>1976</v>
      </c>
      <c r="E12" s="29" t="s">
        <v>192</v>
      </c>
      <c r="F12" s="27">
        <v>102</v>
      </c>
      <c r="G12" s="27">
        <v>51</v>
      </c>
      <c r="H12" s="27">
        <v>29</v>
      </c>
      <c r="I12" s="27">
        <v>4</v>
      </c>
      <c r="J12" s="31">
        <f t="shared" si="0"/>
        <v>3089</v>
      </c>
      <c r="K12" s="31">
        <f t="shared" si="1"/>
        <v>2369</v>
      </c>
      <c r="L12" s="31">
        <f t="shared" si="2"/>
        <v>1625.7843137254902</v>
      </c>
      <c r="M12" s="74">
        <f t="shared" si="3"/>
        <v>1.8807870370370371E-2</v>
      </c>
      <c r="N12" s="74">
        <f t="shared" si="4"/>
        <v>3.5752314814814813E-2</v>
      </c>
      <c r="O12" s="75">
        <f t="shared" si="5"/>
        <v>9</v>
      </c>
      <c r="P12" s="75">
        <f t="shared" si="6"/>
        <v>75</v>
      </c>
    </row>
    <row r="13" spans="1:16" ht="18.95" customHeight="1" x14ac:dyDescent="0.2">
      <c r="A13" s="27">
        <v>69</v>
      </c>
      <c r="B13" s="49" t="s">
        <v>113</v>
      </c>
      <c r="C13" s="28" t="s">
        <v>21</v>
      </c>
      <c r="D13" s="27">
        <v>1980</v>
      </c>
      <c r="E13" s="29"/>
      <c r="F13" s="27">
        <v>71</v>
      </c>
      <c r="G13" s="27">
        <v>40</v>
      </c>
      <c r="H13" s="27">
        <v>4</v>
      </c>
      <c r="I13" s="27">
        <v>4</v>
      </c>
      <c r="J13" s="31">
        <f t="shared" si="0"/>
        <v>2404</v>
      </c>
      <c r="K13" s="31">
        <f t="shared" si="1"/>
        <v>1684</v>
      </c>
      <c r="L13" s="31">
        <f t="shared" si="2"/>
        <v>1660.2816901408451</v>
      </c>
      <c r="M13" s="74">
        <f t="shared" si="3"/>
        <v>1.9212962962962963E-2</v>
      </c>
      <c r="N13" s="74">
        <f t="shared" si="4"/>
        <v>2.7824074074074074E-2</v>
      </c>
      <c r="O13" s="75">
        <f t="shared" si="5"/>
        <v>10</v>
      </c>
      <c r="P13" s="75">
        <f t="shared" si="6"/>
        <v>7</v>
      </c>
    </row>
    <row r="14" spans="1:16" ht="25.5" x14ac:dyDescent="0.2">
      <c r="A14" s="27">
        <v>87</v>
      </c>
      <c r="B14" s="49" t="s">
        <v>135</v>
      </c>
      <c r="C14" s="28" t="s">
        <v>21</v>
      </c>
      <c r="D14" s="27">
        <v>1971</v>
      </c>
      <c r="E14" s="29" t="s">
        <v>197</v>
      </c>
      <c r="F14" s="27">
        <v>74</v>
      </c>
      <c r="G14" s="27">
        <v>41</v>
      </c>
      <c r="H14" s="27">
        <v>56</v>
      </c>
      <c r="I14" s="27">
        <v>4</v>
      </c>
      <c r="J14" s="31">
        <f t="shared" si="0"/>
        <v>2516</v>
      </c>
      <c r="K14" s="31">
        <f t="shared" si="1"/>
        <v>1796</v>
      </c>
      <c r="L14" s="31">
        <f t="shared" si="2"/>
        <v>1698.918918918919</v>
      </c>
      <c r="M14" s="74">
        <f t="shared" si="3"/>
        <v>1.9652777777777779E-2</v>
      </c>
      <c r="N14" s="74">
        <f t="shared" si="4"/>
        <v>2.9120370370370366E-2</v>
      </c>
      <c r="O14" s="75">
        <f t="shared" si="5"/>
        <v>11</v>
      </c>
      <c r="P14" s="75">
        <f t="shared" si="6"/>
        <v>14</v>
      </c>
    </row>
    <row r="15" spans="1:16" ht="12.75" x14ac:dyDescent="0.2">
      <c r="A15" s="27">
        <v>121</v>
      </c>
      <c r="B15" s="49" t="s">
        <v>172</v>
      </c>
      <c r="C15" s="28" t="s">
        <v>21</v>
      </c>
      <c r="D15" s="27">
        <v>1976</v>
      </c>
      <c r="E15" s="29"/>
      <c r="F15" s="27">
        <v>85</v>
      </c>
      <c r="G15" s="27">
        <v>46</v>
      </c>
      <c r="H15" s="27">
        <v>45</v>
      </c>
      <c r="I15" s="27">
        <v>4</v>
      </c>
      <c r="J15" s="31">
        <f t="shared" si="0"/>
        <v>2805</v>
      </c>
      <c r="K15" s="31">
        <f t="shared" si="1"/>
        <v>2085</v>
      </c>
      <c r="L15" s="31">
        <f t="shared" si="2"/>
        <v>1717.0588235294117</v>
      </c>
      <c r="M15" s="74">
        <f t="shared" si="3"/>
        <v>1.9872685185185184E-2</v>
      </c>
      <c r="N15" s="74">
        <f t="shared" si="4"/>
        <v>3.246527777777778E-2</v>
      </c>
      <c r="O15" s="75">
        <f t="shared" si="5"/>
        <v>12</v>
      </c>
      <c r="P15" s="75">
        <f t="shared" si="6"/>
        <v>36</v>
      </c>
    </row>
    <row r="16" spans="1:16" ht="25.5" x14ac:dyDescent="0.2">
      <c r="A16" s="27">
        <v>75</v>
      </c>
      <c r="B16" s="49" t="s">
        <v>119</v>
      </c>
      <c r="C16" s="28" t="s">
        <v>21</v>
      </c>
      <c r="D16" s="27">
        <v>1981</v>
      </c>
      <c r="E16" s="29" t="s">
        <v>201</v>
      </c>
      <c r="F16" s="27">
        <v>96</v>
      </c>
      <c r="G16" s="27">
        <v>51</v>
      </c>
      <c r="H16" s="27">
        <v>17</v>
      </c>
      <c r="I16" s="27">
        <v>4</v>
      </c>
      <c r="J16" s="31">
        <f t="shared" si="0"/>
        <v>3077</v>
      </c>
      <c r="K16" s="31">
        <f t="shared" si="1"/>
        <v>2357</v>
      </c>
      <c r="L16" s="31">
        <f t="shared" si="2"/>
        <v>1718.6458333333333</v>
      </c>
      <c r="M16" s="74">
        <f t="shared" si="3"/>
        <v>1.9884259259259258E-2</v>
      </c>
      <c r="N16" s="74">
        <f t="shared" si="4"/>
        <v>3.5613425925925923E-2</v>
      </c>
      <c r="O16" s="75">
        <f t="shared" si="5"/>
        <v>13</v>
      </c>
      <c r="P16" s="75">
        <f t="shared" si="6"/>
        <v>71</v>
      </c>
    </row>
    <row r="17" spans="1:16" ht="12.75" x14ac:dyDescent="0.2">
      <c r="A17" s="27">
        <v>107</v>
      </c>
      <c r="B17" s="49" t="s">
        <v>158</v>
      </c>
      <c r="C17" s="28" t="s">
        <v>21</v>
      </c>
      <c r="D17" s="27">
        <v>1976</v>
      </c>
      <c r="E17" s="93" t="s">
        <v>196</v>
      </c>
      <c r="F17" s="27">
        <v>98</v>
      </c>
      <c r="G17" s="27">
        <v>53</v>
      </c>
      <c r="H17" s="27">
        <v>53</v>
      </c>
      <c r="I17" s="27">
        <v>4</v>
      </c>
      <c r="J17" s="31">
        <f t="shared" si="0"/>
        <v>3233</v>
      </c>
      <c r="K17" s="31">
        <f t="shared" si="1"/>
        <v>2513</v>
      </c>
      <c r="L17" s="31">
        <f t="shared" si="2"/>
        <v>1795</v>
      </c>
      <c r="M17" s="74">
        <f t="shared" si="3"/>
        <v>2.0775462962962964E-2</v>
      </c>
      <c r="N17" s="74">
        <f t="shared" si="4"/>
        <v>3.7418981481481477E-2</v>
      </c>
      <c r="O17" s="75">
        <f t="shared" si="5"/>
        <v>14</v>
      </c>
      <c r="P17" s="75">
        <f t="shared" si="6"/>
        <v>93</v>
      </c>
    </row>
    <row r="18" spans="1:16" ht="12.75" x14ac:dyDescent="0.2">
      <c r="A18" s="27">
        <v>5</v>
      </c>
      <c r="B18" s="49" t="s">
        <v>36</v>
      </c>
      <c r="C18" s="28" t="s">
        <v>21</v>
      </c>
      <c r="D18" s="27">
        <v>1984</v>
      </c>
      <c r="E18" s="29" t="s">
        <v>199</v>
      </c>
      <c r="F18" s="27">
        <v>79</v>
      </c>
      <c r="G18" s="27">
        <v>46</v>
      </c>
      <c r="H18" s="27">
        <v>12</v>
      </c>
      <c r="I18" s="27">
        <v>4</v>
      </c>
      <c r="J18" s="31">
        <f t="shared" si="0"/>
        <v>2772</v>
      </c>
      <c r="K18" s="31">
        <f t="shared" si="1"/>
        <v>2052</v>
      </c>
      <c r="L18" s="31">
        <f t="shared" si="2"/>
        <v>1818.2278481012659</v>
      </c>
      <c r="M18" s="74">
        <f t="shared" si="3"/>
        <v>2.1041666666666667E-2</v>
      </c>
      <c r="N18" s="74">
        <f t="shared" si="4"/>
        <v>3.2083333333333332E-2</v>
      </c>
      <c r="O18" s="75">
        <f t="shared" si="5"/>
        <v>15</v>
      </c>
      <c r="P18" s="75">
        <f t="shared" si="6"/>
        <v>31</v>
      </c>
    </row>
    <row r="19" spans="1:16" ht="12.75" x14ac:dyDescent="0.2">
      <c r="A19" s="27">
        <v>96</v>
      </c>
      <c r="B19" s="49" t="s">
        <v>144</v>
      </c>
      <c r="C19" s="28" t="s">
        <v>21</v>
      </c>
      <c r="D19" s="27">
        <v>1979</v>
      </c>
      <c r="E19" s="38"/>
      <c r="F19" s="27">
        <v>101</v>
      </c>
      <c r="G19" s="27">
        <v>56</v>
      </c>
      <c r="H19" s="27">
        <v>55</v>
      </c>
      <c r="I19" s="27">
        <v>4</v>
      </c>
      <c r="J19" s="31">
        <f t="shared" si="0"/>
        <v>3415</v>
      </c>
      <c r="K19" s="31">
        <f t="shared" si="1"/>
        <v>2695</v>
      </c>
      <c r="L19" s="31">
        <f t="shared" si="2"/>
        <v>1867.8217821782177</v>
      </c>
      <c r="M19" s="74">
        <f t="shared" si="3"/>
        <v>2.1608796296296296E-2</v>
      </c>
      <c r="N19" s="74">
        <f t="shared" si="4"/>
        <v>3.9525462962962964E-2</v>
      </c>
      <c r="O19" s="75">
        <f t="shared" si="5"/>
        <v>16</v>
      </c>
      <c r="P19" s="75">
        <f t="shared" si="6"/>
        <v>116</v>
      </c>
    </row>
    <row r="20" spans="1:16" ht="12.75" x14ac:dyDescent="0.2">
      <c r="A20" s="27">
        <v>92</v>
      </c>
      <c r="B20" s="49" t="s">
        <v>140</v>
      </c>
      <c r="C20" s="28" t="s">
        <v>21</v>
      </c>
      <c r="D20" s="27">
        <v>1979</v>
      </c>
      <c r="E20" s="29" t="s">
        <v>198</v>
      </c>
      <c r="F20" s="27">
        <v>98</v>
      </c>
      <c r="G20" s="27">
        <v>49</v>
      </c>
      <c r="H20" s="27">
        <v>45</v>
      </c>
      <c r="I20" s="27">
        <v>2</v>
      </c>
      <c r="J20" s="31">
        <f t="shared" si="0"/>
        <v>2985</v>
      </c>
      <c r="K20" s="31">
        <f t="shared" si="1"/>
        <v>2625</v>
      </c>
      <c r="L20" s="31">
        <f t="shared" si="2"/>
        <v>1875</v>
      </c>
      <c r="M20" s="74">
        <f t="shared" si="3"/>
        <v>2.1701388888888892E-2</v>
      </c>
      <c r="N20" s="74">
        <f t="shared" si="4"/>
        <v>3.4548611111111113E-2</v>
      </c>
      <c r="O20" s="75">
        <f t="shared" si="5"/>
        <v>17</v>
      </c>
      <c r="P20" s="75">
        <f t="shared" si="6"/>
        <v>60</v>
      </c>
    </row>
    <row r="21" spans="1:16" ht="12.75" x14ac:dyDescent="0.2">
      <c r="A21" s="27">
        <v>76</v>
      </c>
      <c r="B21" s="49" t="s">
        <v>120</v>
      </c>
      <c r="C21" s="28" t="s">
        <v>21</v>
      </c>
      <c r="D21" s="27">
        <v>1987</v>
      </c>
      <c r="E21" s="29" t="s">
        <v>187</v>
      </c>
      <c r="F21" s="27">
        <v>95</v>
      </c>
      <c r="G21" s="27">
        <v>54</v>
      </c>
      <c r="H21" s="27">
        <v>37</v>
      </c>
      <c r="I21" s="27">
        <v>4</v>
      </c>
      <c r="J21" s="31">
        <f t="shared" si="0"/>
        <v>3277</v>
      </c>
      <c r="K21" s="31">
        <f t="shared" si="1"/>
        <v>2557</v>
      </c>
      <c r="L21" s="31">
        <f t="shared" si="2"/>
        <v>1884.1052631578948</v>
      </c>
      <c r="M21" s="74">
        <f t="shared" si="3"/>
        <v>2.1805555555555554E-2</v>
      </c>
      <c r="N21" s="74">
        <f t="shared" si="4"/>
        <v>3.7928240740740742E-2</v>
      </c>
      <c r="O21" s="75">
        <f t="shared" si="5"/>
        <v>18</v>
      </c>
      <c r="P21" s="75">
        <f t="shared" si="6"/>
        <v>100</v>
      </c>
    </row>
    <row r="22" spans="1:16" ht="12.75" x14ac:dyDescent="0.2">
      <c r="A22" s="27">
        <v>48</v>
      </c>
      <c r="B22" s="49" t="s">
        <v>82</v>
      </c>
      <c r="C22" s="28" t="s">
        <v>21</v>
      </c>
      <c r="D22" s="27">
        <v>1963</v>
      </c>
      <c r="E22" s="29" t="s">
        <v>185</v>
      </c>
      <c r="F22" s="27">
        <v>79</v>
      </c>
      <c r="G22" s="27">
        <v>47</v>
      </c>
      <c r="H22" s="27">
        <v>34</v>
      </c>
      <c r="I22" s="27">
        <v>4</v>
      </c>
      <c r="J22" s="31">
        <f t="shared" si="0"/>
        <v>2854</v>
      </c>
      <c r="K22" s="31">
        <f t="shared" si="1"/>
        <v>2134</v>
      </c>
      <c r="L22" s="31">
        <f t="shared" si="2"/>
        <v>1890.8860759493671</v>
      </c>
      <c r="M22" s="74">
        <f t="shared" si="3"/>
        <v>2.1875000000000002E-2</v>
      </c>
      <c r="N22" s="74">
        <f t="shared" si="4"/>
        <v>3.3032407407407406E-2</v>
      </c>
      <c r="O22" s="75">
        <f t="shared" si="5"/>
        <v>19</v>
      </c>
      <c r="P22" s="75">
        <f t="shared" si="6"/>
        <v>47</v>
      </c>
    </row>
    <row r="23" spans="1:16" ht="12.75" x14ac:dyDescent="0.2">
      <c r="A23" s="27">
        <v>8</v>
      </c>
      <c r="B23" s="49" t="s">
        <v>37</v>
      </c>
      <c r="C23" s="28" t="s">
        <v>21</v>
      </c>
      <c r="D23" s="27">
        <v>1962</v>
      </c>
      <c r="E23" s="29" t="s">
        <v>189</v>
      </c>
      <c r="F23" s="27">
        <v>78</v>
      </c>
      <c r="G23" s="27">
        <v>47</v>
      </c>
      <c r="H23" s="27">
        <v>13</v>
      </c>
      <c r="I23" s="27">
        <v>4</v>
      </c>
      <c r="J23" s="31">
        <f t="shared" si="0"/>
        <v>2833</v>
      </c>
      <c r="K23" s="31">
        <f t="shared" si="1"/>
        <v>2113</v>
      </c>
      <c r="L23" s="31">
        <f t="shared" si="2"/>
        <v>1896.2820512820513</v>
      </c>
      <c r="M23" s="74">
        <f t="shared" si="3"/>
        <v>2.1944444444444447E-2</v>
      </c>
      <c r="N23" s="74">
        <f t="shared" si="4"/>
        <v>3.2789351851851854E-2</v>
      </c>
      <c r="O23" s="75">
        <f t="shared" si="5"/>
        <v>20</v>
      </c>
      <c r="P23" s="75">
        <f t="shared" si="6"/>
        <v>42</v>
      </c>
    </row>
    <row r="24" spans="1:16" ht="12.75" x14ac:dyDescent="0.2">
      <c r="A24" s="27">
        <v>7</v>
      </c>
      <c r="B24" s="49" t="s">
        <v>38</v>
      </c>
      <c r="C24" s="28" t="s">
        <v>21</v>
      </c>
      <c r="D24" s="27">
        <v>1990</v>
      </c>
      <c r="E24" s="29" t="s">
        <v>189</v>
      </c>
      <c r="F24" s="27">
        <v>89</v>
      </c>
      <c r="G24" s="27">
        <v>52</v>
      </c>
      <c r="H24" s="27">
        <v>19</v>
      </c>
      <c r="I24" s="27">
        <v>4</v>
      </c>
      <c r="J24" s="31">
        <f t="shared" si="0"/>
        <v>3139</v>
      </c>
      <c r="K24" s="31">
        <f t="shared" si="1"/>
        <v>2419</v>
      </c>
      <c r="L24" s="31">
        <f t="shared" si="2"/>
        <v>1902.5842696629213</v>
      </c>
      <c r="M24" s="74">
        <f t="shared" si="3"/>
        <v>2.2013888888888888E-2</v>
      </c>
      <c r="N24" s="74">
        <f t="shared" si="4"/>
        <v>3.6331018518518519E-2</v>
      </c>
      <c r="O24" s="75">
        <f t="shared" si="5"/>
        <v>21</v>
      </c>
      <c r="P24" s="75">
        <f t="shared" si="6"/>
        <v>80</v>
      </c>
    </row>
    <row r="25" spans="1:16" s="37" customFormat="1" ht="12.75" x14ac:dyDescent="0.2">
      <c r="A25" s="27">
        <v>51</v>
      </c>
      <c r="B25" s="50" t="s">
        <v>86</v>
      </c>
      <c r="C25" s="28" t="s">
        <v>21</v>
      </c>
      <c r="D25" s="36">
        <v>1972</v>
      </c>
      <c r="E25" s="29" t="s">
        <v>196</v>
      </c>
      <c r="F25" s="27">
        <v>91</v>
      </c>
      <c r="G25" s="27">
        <v>53</v>
      </c>
      <c r="H25" s="27">
        <v>25</v>
      </c>
      <c r="I25" s="27">
        <v>4</v>
      </c>
      <c r="J25" s="31">
        <f t="shared" si="0"/>
        <v>3205</v>
      </c>
      <c r="K25" s="31">
        <f t="shared" si="1"/>
        <v>2485</v>
      </c>
      <c r="L25" s="31">
        <f t="shared" si="2"/>
        <v>1911.5384615384614</v>
      </c>
      <c r="M25" s="74">
        <f t="shared" si="3"/>
        <v>2.2118055555555557E-2</v>
      </c>
      <c r="N25" s="74">
        <f t="shared" si="4"/>
        <v>3.7094907407407403E-2</v>
      </c>
      <c r="O25" s="75">
        <f t="shared" si="5"/>
        <v>22</v>
      </c>
      <c r="P25" s="75">
        <f t="shared" si="6"/>
        <v>90</v>
      </c>
    </row>
    <row r="26" spans="1:16" ht="12.75" x14ac:dyDescent="0.2">
      <c r="A26" s="27">
        <v>66</v>
      </c>
      <c r="B26" s="49" t="s">
        <v>101</v>
      </c>
      <c r="C26" s="28" t="s">
        <v>21</v>
      </c>
      <c r="D26" s="27">
        <v>1963</v>
      </c>
      <c r="E26" s="29" t="s">
        <v>203</v>
      </c>
      <c r="F26" s="27">
        <v>68</v>
      </c>
      <c r="G26" s="27">
        <v>43</v>
      </c>
      <c r="H26" s="27">
        <v>15</v>
      </c>
      <c r="I26" s="27">
        <v>4</v>
      </c>
      <c r="J26" s="31">
        <f t="shared" si="0"/>
        <v>2595</v>
      </c>
      <c r="K26" s="31">
        <f t="shared" si="1"/>
        <v>1875</v>
      </c>
      <c r="L26" s="31">
        <f t="shared" si="2"/>
        <v>1930.1470588235295</v>
      </c>
      <c r="M26" s="74">
        <f t="shared" si="3"/>
        <v>2.2337962962962962E-2</v>
      </c>
      <c r="N26" s="74">
        <f t="shared" si="4"/>
        <v>3.0034722222222223E-2</v>
      </c>
      <c r="O26" s="75">
        <f t="shared" si="5"/>
        <v>23</v>
      </c>
      <c r="P26" s="75">
        <f t="shared" si="6"/>
        <v>17</v>
      </c>
    </row>
    <row r="27" spans="1:16" s="86" customFormat="1" ht="12.75" x14ac:dyDescent="0.2">
      <c r="A27" s="27">
        <v>77</v>
      </c>
      <c r="B27" s="49" t="s">
        <v>121</v>
      </c>
      <c r="C27" s="28" t="s">
        <v>21</v>
      </c>
      <c r="D27" s="27">
        <v>1987</v>
      </c>
      <c r="E27" s="29" t="s">
        <v>187</v>
      </c>
      <c r="F27" s="27">
        <v>74</v>
      </c>
      <c r="G27" s="27">
        <v>46</v>
      </c>
      <c r="H27" s="27">
        <v>3</v>
      </c>
      <c r="I27" s="27">
        <v>4</v>
      </c>
      <c r="J27" s="31">
        <f t="shared" si="0"/>
        <v>2763</v>
      </c>
      <c r="K27" s="31">
        <f t="shared" si="1"/>
        <v>2043</v>
      </c>
      <c r="L27" s="31">
        <f t="shared" si="2"/>
        <v>1932.5675675675675</v>
      </c>
      <c r="M27" s="74">
        <f t="shared" si="3"/>
        <v>2.2361111111111113E-2</v>
      </c>
      <c r="N27" s="74">
        <f t="shared" si="4"/>
        <v>3.1979166666666663E-2</v>
      </c>
      <c r="O27" s="75">
        <f t="shared" si="5"/>
        <v>24</v>
      </c>
      <c r="P27" s="75">
        <f t="shared" si="6"/>
        <v>29</v>
      </c>
    </row>
    <row r="28" spans="1:16" ht="12.75" x14ac:dyDescent="0.2">
      <c r="A28" s="27">
        <v>57</v>
      </c>
      <c r="B28" s="49" t="s">
        <v>92</v>
      </c>
      <c r="C28" s="28" t="s">
        <v>21</v>
      </c>
      <c r="D28" s="27">
        <v>1989</v>
      </c>
      <c r="E28" s="29"/>
      <c r="F28" s="27">
        <v>78</v>
      </c>
      <c r="G28" s="27">
        <v>36</v>
      </c>
      <c r="H28" s="27">
        <v>13</v>
      </c>
      <c r="I28" s="27">
        <v>0</v>
      </c>
      <c r="J28" s="31">
        <f t="shared" si="0"/>
        <v>2173</v>
      </c>
      <c r="K28" s="31">
        <f t="shared" si="1"/>
        <v>2173</v>
      </c>
      <c r="L28" s="31">
        <f t="shared" si="2"/>
        <v>1950.1282051282051</v>
      </c>
      <c r="M28" s="74">
        <f t="shared" si="3"/>
        <v>2.2569444444444444E-2</v>
      </c>
      <c r="N28" s="74">
        <f t="shared" si="4"/>
        <v>2.5150462962962961E-2</v>
      </c>
      <c r="O28" s="75">
        <f t="shared" si="5"/>
        <v>25</v>
      </c>
      <c r="P28" s="75">
        <f t="shared" si="6"/>
        <v>3</v>
      </c>
    </row>
    <row r="29" spans="1:16" ht="12.75" x14ac:dyDescent="0.2">
      <c r="A29" s="27">
        <v>100</v>
      </c>
      <c r="B29" s="49" t="s">
        <v>151</v>
      </c>
      <c r="C29" s="28" t="s">
        <v>21</v>
      </c>
      <c r="D29" s="27">
        <v>1982</v>
      </c>
      <c r="E29" s="38"/>
      <c r="F29" s="28">
        <v>72</v>
      </c>
      <c r="G29" s="27">
        <v>45</v>
      </c>
      <c r="H29" s="27">
        <v>46</v>
      </c>
      <c r="I29" s="27">
        <v>4</v>
      </c>
      <c r="J29" s="31">
        <f t="shared" si="0"/>
        <v>2746</v>
      </c>
      <c r="K29" s="31">
        <f t="shared" si="1"/>
        <v>2026</v>
      </c>
      <c r="L29" s="31">
        <f t="shared" si="2"/>
        <v>1969.7222222222222</v>
      </c>
      <c r="M29" s="74">
        <f t="shared" si="3"/>
        <v>2.2789351851851852E-2</v>
      </c>
      <c r="N29" s="74">
        <f t="shared" si="4"/>
        <v>3.1782407407407405E-2</v>
      </c>
      <c r="O29" s="75">
        <f t="shared" si="5"/>
        <v>26</v>
      </c>
      <c r="P29" s="75">
        <f t="shared" si="6"/>
        <v>28</v>
      </c>
    </row>
    <row r="30" spans="1:16" ht="25.5" x14ac:dyDescent="0.2">
      <c r="A30" s="27">
        <v>85</v>
      </c>
      <c r="B30" s="49" t="s">
        <v>133</v>
      </c>
      <c r="C30" s="28" t="s">
        <v>21</v>
      </c>
      <c r="D30" s="27">
        <v>1988</v>
      </c>
      <c r="E30" s="29" t="s">
        <v>197</v>
      </c>
      <c r="F30" s="27">
        <v>69</v>
      </c>
      <c r="G30" s="27">
        <v>35</v>
      </c>
      <c r="H30" s="27">
        <v>25</v>
      </c>
      <c r="I30" s="27">
        <v>1</v>
      </c>
      <c r="J30" s="31">
        <f t="shared" si="0"/>
        <v>2125</v>
      </c>
      <c r="K30" s="31">
        <f t="shared" si="1"/>
        <v>1945</v>
      </c>
      <c r="L30" s="31">
        <f t="shared" si="2"/>
        <v>1973.1884057971015</v>
      </c>
      <c r="M30" s="74">
        <f t="shared" si="3"/>
        <v>2.2835648148148147E-2</v>
      </c>
      <c r="N30" s="74">
        <f t="shared" si="4"/>
        <v>2.4594907407407409E-2</v>
      </c>
      <c r="O30" s="75">
        <f t="shared" si="5"/>
        <v>27</v>
      </c>
      <c r="P30" s="75">
        <f t="shared" si="6"/>
        <v>2</v>
      </c>
    </row>
    <row r="31" spans="1:16" ht="12.75" x14ac:dyDescent="0.2">
      <c r="A31" s="27">
        <v>53</v>
      </c>
      <c r="B31" s="49" t="s">
        <v>88</v>
      </c>
      <c r="C31" s="28" t="s">
        <v>21</v>
      </c>
      <c r="D31" s="27">
        <v>1978</v>
      </c>
      <c r="E31" s="29" t="s">
        <v>185</v>
      </c>
      <c r="F31" s="27">
        <v>79</v>
      </c>
      <c r="G31" s="27">
        <v>49</v>
      </c>
      <c r="H31" s="27">
        <v>9</v>
      </c>
      <c r="I31" s="27">
        <v>4</v>
      </c>
      <c r="J31" s="31">
        <f t="shared" si="0"/>
        <v>2949</v>
      </c>
      <c r="K31" s="31">
        <f t="shared" si="1"/>
        <v>2229</v>
      </c>
      <c r="L31" s="31">
        <f t="shared" si="2"/>
        <v>1975.0632911392406</v>
      </c>
      <c r="M31" s="74">
        <f t="shared" si="3"/>
        <v>2.2858796296296294E-2</v>
      </c>
      <c r="N31" s="74">
        <f t="shared" si="4"/>
        <v>3.4131944444444444E-2</v>
      </c>
      <c r="O31" s="75">
        <f t="shared" si="5"/>
        <v>28</v>
      </c>
      <c r="P31" s="75">
        <f t="shared" si="6"/>
        <v>57</v>
      </c>
    </row>
    <row r="32" spans="1:16" ht="25.5" x14ac:dyDescent="0.2">
      <c r="A32" s="27">
        <v>72</v>
      </c>
      <c r="B32" s="49" t="s">
        <v>116</v>
      </c>
      <c r="C32" s="28" t="s">
        <v>21</v>
      </c>
      <c r="D32" s="27">
        <v>1964</v>
      </c>
      <c r="E32" s="29" t="s">
        <v>201</v>
      </c>
      <c r="F32" s="27">
        <v>95</v>
      </c>
      <c r="G32" s="27">
        <v>57</v>
      </c>
      <c r="H32" s="27">
        <v>20</v>
      </c>
      <c r="I32" s="27">
        <v>4</v>
      </c>
      <c r="J32" s="31">
        <f t="shared" si="0"/>
        <v>3440</v>
      </c>
      <c r="K32" s="31">
        <f t="shared" si="1"/>
        <v>2720</v>
      </c>
      <c r="L32" s="31">
        <f t="shared" si="2"/>
        <v>2004.2105263157894</v>
      </c>
      <c r="M32" s="74">
        <f t="shared" si="3"/>
        <v>2.3194444444444445E-2</v>
      </c>
      <c r="N32" s="74">
        <f t="shared" si="4"/>
        <v>3.9814814814814817E-2</v>
      </c>
      <c r="O32" s="75">
        <f t="shared" si="5"/>
        <v>29</v>
      </c>
      <c r="P32" s="75">
        <f t="shared" si="6"/>
        <v>118</v>
      </c>
    </row>
    <row r="33" spans="1:16" ht="12.75" x14ac:dyDescent="0.2">
      <c r="A33" s="27">
        <v>131</v>
      </c>
      <c r="B33" s="49" t="s">
        <v>200</v>
      </c>
      <c r="C33" s="28" t="s">
        <v>21</v>
      </c>
      <c r="D33" s="27">
        <v>1958</v>
      </c>
      <c r="E33" s="38"/>
      <c r="F33" s="27">
        <v>85</v>
      </c>
      <c r="G33" s="27">
        <v>52</v>
      </c>
      <c r="H33" s="27">
        <v>39</v>
      </c>
      <c r="I33" s="27">
        <v>4</v>
      </c>
      <c r="J33" s="31">
        <f t="shared" si="0"/>
        <v>3159</v>
      </c>
      <c r="K33" s="31">
        <f t="shared" si="1"/>
        <v>2439</v>
      </c>
      <c r="L33" s="31">
        <f t="shared" si="2"/>
        <v>2008.5882352941176</v>
      </c>
      <c r="M33" s="74">
        <f t="shared" si="3"/>
        <v>2.3240740740740742E-2</v>
      </c>
      <c r="N33" s="74">
        <f t="shared" si="4"/>
        <v>3.6562499999999998E-2</v>
      </c>
      <c r="O33" s="75">
        <f t="shared" si="5"/>
        <v>30</v>
      </c>
      <c r="P33" s="75">
        <f t="shared" si="6"/>
        <v>84</v>
      </c>
    </row>
    <row r="34" spans="1:16" ht="12.75" x14ac:dyDescent="0.2">
      <c r="A34" s="27">
        <v>18</v>
      </c>
      <c r="B34" s="49" t="s">
        <v>49</v>
      </c>
      <c r="C34" s="28" t="s">
        <v>21</v>
      </c>
      <c r="D34" s="27">
        <v>1973</v>
      </c>
      <c r="E34" s="29"/>
      <c r="F34" s="27">
        <v>81</v>
      </c>
      <c r="G34" s="27">
        <v>50</v>
      </c>
      <c r="H34" s="27">
        <v>55</v>
      </c>
      <c r="I34" s="27">
        <v>4</v>
      </c>
      <c r="J34" s="31">
        <f t="shared" si="0"/>
        <v>3055</v>
      </c>
      <c r="K34" s="31">
        <f t="shared" si="1"/>
        <v>2335</v>
      </c>
      <c r="L34" s="31">
        <f t="shared" si="2"/>
        <v>2017.9012345679012</v>
      </c>
      <c r="M34" s="74">
        <f t="shared" si="3"/>
        <v>2.3344907407407408E-2</v>
      </c>
      <c r="N34" s="74">
        <f t="shared" si="4"/>
        <v>3.5358796296296298E-2</v>
      </c>
      <c r="O34" s="75">
        <f t="shared" si="5"/>
        <v>31</v>
      </c>
      <c r="P34" s="75">
        <f t="shared" si="6"/>
        <v>69</v>
      </c>
    </row>
    <row r="35" spans="1:16" ht="12.75" x14ac:dyDescent="0.2">
      <c r="A35" s="27">
        <v>127</v>
      </c>
      <c r="B35" s="49" t="s">
        <v>182</v>
      </c>
      <c r="C35" s="28" t="s">
        <v>21</v>
      </c>
      <c r="D35" s="27">
        <v>1963</v>
      </c>
      <c r="E35" s="29"/>
      <c r="F35" s="27">
        <v>93</v>
      </c>
      <c r="G35" s="27">
        <v>57</v>
      </c>
      <c r="H35" s="27">
        <v>12</v>
      </c>
      <c r="I35" s="27">
        <v>4</v>
      </c>
      <c r="J35" s="31">
        <f t="shared" si="0"/>
        <v>3432</v>
      </c>
      <c r="K35" s="31">
        <f t="shared" si="1"/>
        <v>2712</v>
      </c>
      <c r="L35" s="31">
        <f t="shared" si="2"/>
        <v>2041.2903225806451</v>
      </c>
      <c r="M35" s="74">
        <f t="shared" si="3"/>
        <v>2.3622685185185188E-2</v>
      </c>
      <c r="N35" s="74">
        <f t="shared" si="4"/>
        <v>3.9722222222222221E-2</v>
      </c>
      <c r="O35" s="75">
        <f t="shared" si="5"/>
        <v>32</v>
      </c>
      <c r="P35" s="75">
        <f t="shared" si="6"/>
        <v>117</v>
      </c>
    </row>
    <row r="36" spans="1:16" ht="12.75" x14ac:dyDescent="0.2">
      <c r="A36" s="27">
        <v>28</v>
      </c>
      <c r="B36" s="49" t="s">
        <v>58</v>
      </c>
      <c r="C36" s="28" t="s">
        <v>21</v>
      </c>
      <c r="D36" s="27">
        <v>1976</v>
      </c>
      <c r="E36" s="29" t="s">
        <v>192</v>
      </c>
      <c r="F36" s="27">
        <v>66</v>
      </c>
      <c r="G36" s="27">
        <v>38</v>
      </c>
      <c r="H36" s="27">
        <v>16</v>
      </c>
      <c r="I36" s="27">
        <v>2</v>
      </c>
      <c r="J36" s="31">
        <f t="shared" si="0"/>
        <v>2296</v>
      </c>
      <c r="K36" s="31">
        <f t="shared" si="1"/>
        <v>1936</v>
      </c>
      <c r="L36" s="31">
        <f t="shared" si="2"/>
        <v>2053.3333333333335</v>
      </c>
      <c r="M36" s="74">
        <f t="shared" si="3"/>
        <v>2.3761574074074074E-2</v>
      </c>
      <c r="N36" s="74">
        <f t="shared" si="4"/>
        <v>2.6574074074074073E-2</v>
      </c>
      <c r="O36" s="75">
        <f t="shared" si="5"/>
        <v>33</v>
      </c>
      <c r="P36" s="75">
        <f t="shared" si="6"/>
        <v>4</v>
      </c>
    </row>
    <row r="37" spans="1:16" ht="12.75" x14ac:dyDescent="0.2">
      <c r="A37" s="27">
        <v>108</v>
      </c>
      <c r="B37" s="49" t="s">
        <v>159</v>
      </c>
      <c r="C37" s="28" t="s">
        <v>21</v>
      </c>
      <c r="D37" s="27">
        <v>1982</v>
      </c>
      <c r="E37" s="38"/>
      <c r="F37" s="27">
        <v>89</v>
      </c>
      <c r="G37" s="27">
        <v>52</v>
      </c>
      <c r="H37" s="27">
        <v>54</v>
      </c>
      <c r="I37" s="27">
        <v>3</v>
      </c>
      <c r="J37" s="31">
        <f t="shared" si="0"/>
        <v>3174</v>
      </c>
      <c r="K37" s="31">
        <f t="shared" si="1"/>
        <v>2634</v>
      </c>
      <c r="L37" s="31">
        <f t="shared" si="2"/>
        <v>2071.6853932584268</v>
      </c>
      <c r="M37" s="74">
        <f t="shared" si="3"/>
        <v>2.3969907407407409E-2</v>
      </c>
      <c r="N37" s="74">
        <f t="shared" si="4"/>
        <v>3.6736111111111108E-2</v>
      </c>
      <c r="O37" s="75">
        <f t="shared" si="5"/>
        <v>34</v>
      </c>
      <c r="P37" s="75">
        <f t="shared" si="6"/>
        <v>85</v>
      </c>
    </row>
    <row r="38" spans="1:16" ht="12.75" x14ac:dyDescent="0.2">
      <c r="A38" s="27">
        <v>58</v>
      </c>
      <c r="B38" s="49" t="s">
        <v>94</v>
      </c>
      <c r="C38" s="28" t="s">
        <v>21</v>
      </c>
      <c r="D38" s="27">
        <v>1959</v>
      </c>
      <c r="E38" s="29" t="s">
        <v>194</v>
      </c>
      <c r="F38" s="27">
        <v>79</v>
      </c>
      <c r="G38" s="28">
        <v>51</v>
      </c>
      <c r="H38" s="27">
        <v>30</v>
      </c>
      <c r="I38" s="27">
        <v>4</v>
      </c>
      <c r="J38" s="39">
        <f t="shared" si="0"/>
        <v>3090</v>
      </c>
      <c r="K38" s="39">
        <f t="shared" si="1"/>
        <v>2370</v>
      </c>
      <c r="L38" s="39">
        <f t="shared" si="2"/>
        <v>2100</v>
      </c>
      <c r="M38" s="74">
        <f t="shared" si="3"/>
        <v>2.4305555555555556E-2</v>
      </c>
      <c r="N38" s="74">
        <f t="shared" si="4"/>
        <v>3.5763888888888887E-2</v>
      </c>
      <c r="O38" s="75">
        <f t="shared" si="5"/>
        <v>35</v>
      </c>
      <c r="P38" s="75">
        <f t="shared" si="6"/>
        <v>76</v>
      </c>
    </row>
    <row r="39" spans="1:16" s="37" customFormat="1" ht="12.75" x14ac:dyDescent="0.2">
      <c r="A39" s="27">
        <v>6</v>
      </c>
      <c r="B39" s="49" t="s">
        <v>39</v>
      </c>
      <c r="C39" s="28" t="s">
        <v>21</v>
      </c>
      <c r="D39" s="27">
        <v>1992</v>
      </c>
      <c r="E39" s="29" t="s">
        <v>189</v>
      </c>
      <c r="F39" s="27">
        <v>101</v>
      </c>
      <c r="G39" s="27">
        <v>62</v>
      </c>
      <c r="H39" s="27">
        <v>46</v>
      </c>
      <c r="I39" s="27">
        <v>4</v>
      </c>
      <c r="J39" s="31">
        <f t="shared" si="0"/>
        <v>3766</v>
      </c>
      <c r="K39" s="31">
        <f t="shared" si="1"/>
        <v>3046</v>
      </c>
      <c r="L39" s="31">
        <f t="shared" si="2"/>
        <v>2111.0891089108909</v>
      </c>
      <c r="M39" s="74">
        <f t="shared" si="3"/>
        <v>2.4432870370370369E-2</v>
      </c>
      <c r="N39" s="74">
        <f t="shared" si="4"/>
        <v>4.358796296296296E-2</v>
      </c>
      <c r="O39" s="75">
        <f t="shared" si="5"/>
        <v>36</v>
      </c>
      <c r="P39" s="75">
        <f t="shared" si="6"/>
        <v>135</v>
      </c>
    </row>
    <row r="40" spans="1:16" ht="12.75" x14ac:dyDescent="0.2">
      <c r="A40" s="27">
        <v>47</v>
      </c>
      <c r="B40" s="49" t="s">
        <v>81</v>
      </c>
      <c r="C40" s="28" t="s">
        <v>21</v>
      </c>
      <c r="D40" s="27">
        <v>1973</v>
      </c>
      <c r="E40" s="29"/>
      <c r="F40" s="27">
        <v>76</v>
      </c>
      <c r="G40" s="27">
        <v>38</v>
      </c>
      <c r="H40" s="27">
        <v>26</v>
      </c>
      <c r="I40" s="27">
        <v>0</v>
      </c>
      <c r="J40" s="31">
        <f t="shared" si="0"/>
        <v>2306</v>
      </c>
      <c r="K40" s="31">
        <f t="shared" si="1"/>
        <v>2306</v>
      </c>
      <c r="L40" s="31">
        <f t="shared" si="2"/>
        <v>2123.9473684210525</v>
      </c>
      <c r="M40" s="74">
        <f t="shared" si="3"/>
        <v>2.4571759259259262E-2</v>
      </c>
      <c r="N40" s="74">
        <f t="shared" si="4"/>
        <v>2.6689814814814816E-2</v>
      </c>
      <c r="O40" s="75">
        <f t="shared" si="5"/>
        <v>37</v>
      </c>
      <c r="P40" s="75">
        <f t="shared" si="6"/>
        <v>5</v>
      </c>
    </row>
    <row r="41" spans="1:16" ht="12.75" x14ac:dyDescent="0.2">
      <c r="A41" s="27">
        <v>44</v>
      </c>
      <c r="B41" s="49" t="s">
        <v>76</v>
      </c>
      <c r="C41" s="28" t="s">
        <v>21</v>
      </c>
      <c r="D41" s="27">
        <v>1977</v>
      </c>
      <c r="E41" s="29" t="s">
        <v>198</v>
      </c>
      <c r="F41" s="27">
        <v>81</v>
      </c>
      <c r="G41" s="27">
        <v>53</v>
      </c>
      <c r="H41" s="27">
        <v>10</v>
      </c>
      <c r="I41" s="27">
        <v>4</v>
      </c>
      <c r="J41" s="31">
        <f t="shared" si="0"/>
        <v>3190</v>
      </c>
      <c r="K41" s="31">
        <f t="shared" si="1"/>
        <v>2470</v>
      </c>
      <c r="L41" s="31">
        <f t="shared" si="2"/>
        <v>2134.5679012345681</v>
      </c>
      <c r="M41" s="74">
        <f t="shared" si="3"/>
        <v>2.4699074074074078E-2</v>
      </c>
      <c r="N41" s="74">
        <f t="shared" si="4"/>
        <v>3.6921296296296292E-2</v>
      </c>
      <c r="O41" s="75">
        <f t="shared" si="5"/>
        <v>38</v>
      </c>
      <c r="P41" s="75">
        <f t="shared" si="6"/>
        <v>89</v>
      </c>
    </row>
    <row r="42" spans="1:16" ht="12.75" x14ac:dyDescent="0.2">
      <c r="A42" s="27">
        <v>114</v>
      </c>
      <c r="B42" s="49" t="s">
        <v>162</v>
      </c>
      <c r="C42" s="28" t="s">
        <v>21</v>
      </c>
      <c r="D42" s="27">
        <v>1959</v>
      </c>
      <c r="E42" s="29"/>
      <c r="F42" s="27">
        <v>92</v>
      </c>
      <c r="G42" s="27">
        <v>46</v>
      </c>
      <c r="H42" s="27">
        <v>45</v>
      </c>
      <c r="I42" s="27">
        <v>0</v>
      </c>
      <c r="J42" s="31">
        <f t="shared" si="0"/>
        <v>2805</v>
      </c>
      <c r="K42" s="31">
        <f t="shared" si="1"/>
        <v>2805</v>
      </c>
      <c r="L42" s="31">
        <f t="shared" si="2"/>
        <v>2134.2391304347825</v>
      </c>
      <c r="M42" s="74">
        <f t="shared" si="3"/>
        <v>2.4699074074074078E-2</v>
      </c>
      <c r="N42" s="74">
        <f t="shared" si="4"/>
        <v>3.246527777777778E-2</v>
      </c>
      <c r="O42" s="75">
        <f t="shared" si="5"/>
        <v>38</v>
      </c>
      <c r="P42" s="75">
        <f t="shared" si="6"/>
        <v>36</v>
      </c>
    </row>
    <row r="43" spans="1:16" ht="12.75" x14ac:dyDescent="0.2">
      <c r="A43" s="27">
        <v>95</v>
      </c>
      <c r="B43" s="49" t="s">
        <v>143</v>
      </c>
      <c r="C43" s="28" t="s">
        <v>21</v>
      </c>
      <c r="D43" s="27">
        <v>1985</v>
      </c>
      <c r="E43" s="38"/>
      <c r="F43" s="27">
        <v>70</v>
      </c>
      <c r="G43" s="27">
        <v>47</v>
      </c>
      <c r="H43" s="27">
        <v>47</v>
      </c>
      <c r="I43" s="27">
        <v>4</v>
      </c>
      <c r="J43" s="31">
        <f t="shared" si="0"/>
        <v>2867</v>
      </c>
      <c r="K43" s="31">
        <f t="shared" si="1"/>
        <v>2147</v>
      </c>
      <c r="L43" s="31">
        <f t="shared" si="2"/>
        <v>2147</v>
      </c>
      <c r="M43" s="74">
        <f t="shared" si="3"/>
        <v>2.4849537037037035E-2</v>
      </c>
      <c r="N43" s="74">
        <f t="shared" si="4"/>
        <v>3.318287037037037E-2</v>
      </c>
      <c r="O43" s="75">
        <f t="shared" si="5"/>
        <v>40</v>
      </c>
      <c r="P43" s="75">
        <f t="shared" si="6"/>
        <v>50</v>
      </c>
    </row>
    <row r="44" spans="1:16" ht="12.75" x14ac:dyDescent="0.2">
      <c r="A44" s="27">
        <v>45</v>
      </c>
      <c r="B44" s="49" t="s">
        <v>77</v>
      </c>
      <c r="C44" s="28" t="s">
        <v>21</v>
      </c>
      <c r="D44" s="27">
        <v>1978</v>
      </c>
      <c r="E44" s="29" t="s">
        <v>198</v>
      </c>
      <c r="F44" s="27">
        <v>86</v>
      </c>
      <c r="G44" s="27">
        <v>56</v>
      </c>
      <c r="H44" s="27">
        <v>23</v>
      </c>
      <c r="I44" s="27">
        <v>4</v>
      </c>
      <c r="J44" s="31">
        <f t="shared" si="0"/>
        <v>3383</v>
      </c>
      <c r="K44" s="31">
        <f t="shared" si="1"/>
        <v>2663</v>
      </c>
      <c r="L44" s="31">
        <f t="shared" si="2"/>
        <v>2167.5581395348836</v>
      </c>
      <c r="M44" s="74">
        <f t="shared" si="3"/>
        <v>2.508101851851852E-2</v>
      </c>
      <c r="N44" s="74">
        <f t="shared" si="4"/>
        <v>3.9155092592592596E-2</v>
      </c>
      <c r="O44" s="75">
        <f t="shared" si="5"/>
        <v>41</v>
      </c>
      <c r="P44" s="75">
        <f t="shared" si="6"/>
        <v>110</v>
      </c>
    </row>
    <row r="45" spans="1:16" ht="12.75" x14ac:dyDescent="0.2">
      <c r="A45" s="27">
        <v>90</v>
      </c>
      <c r="B45" s="49" t="s">
        <v>138</v>
      </c>
      <c r="C45" s="28" t="s">
        <v>21</v>
      </c>
      <c r="D45" s="27">
        <v>1981</v>
      </c>
      <c r="E45" s="38"/>
      <c r="F45" s="27">
        <v>84</v>
      </c>
      <c r="G45" s="27">
        <v>46</v>
      </c>
      <c r="H45" s="27">
        <v>30</v>
      </c>
      <c r="I45" s="27">
        <v>1</v>
      </c>
      <c r="J45" s="31">
        <f t="shared" si="0"/>
        <v>2790</v>
      </c>
      <c r="K45" s="31">
        <f t="shared" si="1"/>
        <v>2610</v>
      </c>
      <c r="L45" s="31">
        <f t="shared" si="2"/>
        <v>2175</v>
      </c>
      <c r="M45" s="74">
        <f t="shared" si="3"/>
        <v>2.5173611111111108E-2</v>
      </c>
      <c r="N45" s="74">
        <f t="shared" si="4"/>
        <v>3.229166666666667E-2</v>
      </c>
      <c r="O45" s="75">
        <f t="shared" si="5"/>
        <v>42</v>
      </c>
      <c r="P45" s="75">
        <f t="shared" si="6"/>
        <v>34</v>
      </c>
    </row>
    <row r="46" spans="1:16" ht="12.75" x14ac:dyDescent="0.2">
      <c r="A46" s="27">
        <v>55</v>
      </c>
      <c r="B46" s="49" t="s">
        <v>23</v>
      </c>
      <c r="C46" s="28" t="s">
        <v>21</v>
      </c>
      <c r="D46" s="28">
        <v>1957</v>
      </c>
      <c r="E46" s="38"/>
      <c r="F46" s="27">
        <v>83</v>
      </c>
      <c r="G46" s="27">
        <v>55</v>
      </c>
      <c r="H46" s="27">
        <v>11</v>
      </c>
      <c r="I46" s="27">
        <v>4</v>
      </c>
      <c r="J46" s="31">
        <f t="shared" si="0"/>
        <v>3311</v>
      </c>
      <c r="K46" s="31">
        <f t="shared" si="1"/>
        <v>2591</v>
      </c>
      <c r="L46" s="31">
        <f t="shared" si="2"/>
        <v>2185.1807228915663</v>
      </c>
      <c r="M46" s="74">
        <f t="shared" si="3"/>
        <v>2.5289351851851851E-2</v>
      </c>
      <c r="N46" s="74">
        <f t="shared" si="4"/>
        <v>3.8321759259259257E-2</v>
      </c>
      <c r="O46" s="75">
        <f t="shared" si="5"/>
        <v>43</v>
      </c>
      <c r="P46" s="75">
        <f t="shared" si="6"/>
        <v>103</v>
      </c>
    </row>
    <row r="47" spans="1:16" ht="12.75" x14ac:dyDescent="0.2">
      <c r="A47" s="27">
        <v>98</v>
      </c>
      <c r="B47" s="49" t="s">
        <v>146</v>
      </c>
      <c r="C47" s="28" t="s">
        <v>21</v>
      </c>
      <c r="D47" s="27">
        <v>1978</v>
      </c>
      <c r="E47" s="38"/>
      <c r="F47" s="27">
        <v>80</v>
      </c>
      <c r="G47" s="27">
        <v>53</v>
      </c>
      <c r="H47" s="27">
        <v>53</v>
      </c>
      <c r="I47" s="27">
        <v>4</v>
      </c>
      <c r="J47" s="31">
        <f t="shared" si="0"/>
        <v>3233</v>
      </c>
      <c r="K47" s="31">
        <f t="shared" si="1"/>
        <v>2513</v>
      </c>
      <c r="L47" s="31">
        <f t="shared" si="2"/>
        <v>2198.875</v>
      </c>
      <c r="M47" s="74">
        <f t="shared" si="3"/>
        <v>2.5439814814814814E-2</v>
      </c>
      <c r="N47" s="74">
        <f t="shared" si="4"/>
        <v>3.7418981481481477E-2</v>
      </c>
      <c r="O47" s="75">
        <f t="shared" si="5"/>
        <v>44</v>
      </c>
      <c r="P47" s="75">
        <f t="shared" si="6"/>
        <v>93</v>
      </c>
    </row>
    <row r="48" spans="1:16" ht="12.75" x14ac:dyDescent="0.2">
      <c r="A48" s="27">
        <v>17</v>
      </c>
      <c r="B48" s="49" t="s">
        <v>48</v>
      </c>
      <c r="C48" s="28" t="s">
        <v>21</v>
      </c>
      <c r="D48" s="27">
        <v>1978</v>
      </c>
      <c r="E48" s="29"/>
      <c r="F48" s="27">
        <v>78</v>
      </c>
      <c r="G48" s="27">
        <v>40</v>
      </c>
      <c r="H48" s="27">
        <v>52</v>
      </c>
      <c r="I48" s="27">
        <v>0</v>
      </c>
      <c r="J48" s="31">
        <f t="shared" si="0"/>
        <v>2452</v>
      </c>
      <c r="K48" s="31">
        <f t="shared" si="1"/>
        <v>2452</v>
      </c>
      <c r="L48" s="31">
        <f t="shared" si="2"/>
        <v>2200.5128205128203</v>
      </c>
      <c r="M48" s="74">
        <f t="shared" si="3"/>
        <v>2.5462962962962962E-2</v>
      </c>
      <c r="N48" s="74">
        <f t="shared" si="4"/>
        <v>2.837962962962963E-2</v>
      </c>
      <c r="O48" s="75">
        <f t="shared" si="5"/>
        <v>45</v>
      </c>
      <c r="P48" s="75">
        <f t="shared" si="6"/>
        <v>8</v>
      </c>
    </row>
    <row r="49" spans="1:16" ht="12.75" x14ac:dyDescent="0.2">
      <c r="A49" s="27">
        <v>94</v>
      </c>
      <c r="B49" s="49" t="s">
        <v>142</v>
      </c>
      <c r="C49" s="28" t="s">
        <v>21</v>
      </c>
      <c r="D49" s="27">
        <v>1977</v>
      </c>
      <c r="E49" s="29"/>
      <c r="F49" s="27">
        <v>85</v>
      </c>
      <c r="G49" s="27">
        <v>56</v>
      </c>
      <c r="H49" s="27">
        <v>45</v>
      </c>
      <c r="I49" s="27">
        <v>4</v>
      </c>
      <c r="J49" s="31">
        <f t="shared" si="0"/>
        <v>3405</v>
      </c>
      <c r="K49" s="31">
        <f t="shared" si="1"/>
        <v>2685</v>
      </c>
      <c r="L49" s="31">
        <f t="shared" si="2"/>
        <v>2211.1764705882351</v>
      </c>
      <c r="M49" s="74">
        <f t="shared" si="3"/>
        <v>2.5590277777777778E-2</v>
      </c>
      <c r="N49" s="74">
        <f t="shared" si="4"/>
        <v>3.9409722222222221E-2</v>
      </c>
      <c r="O49" s="75">
        <f t="shared" si="5"/>
        <v>46</v>
      </c>
      <c r="P49" s="75">
        <f t="shared" si="6"/>
        <v>115</v>
      </c>
    </row>
    <row r="50" spans="1:16" ht="12.75" x14ac:dyDescent="0.2">
      <c r="A50" s="27">
        <v>32</v>
      </c>
      <c r="B50" s="49" t="s">
        <v>62</v>
      </c>
      <c r="C50" s="28" t="s">
        <v>21</v>
      </c>
      <c r="D50" s="27">
        <v>1963</v>
      </c>
      <c r="E50" s="29" t="s">
        <v>185</v>
      </c>
      <c r="F50" s="27">
        <v>78</v>
      </c>
      <c r="G50" s="27">
        <v>50</v>
      </c>
      <c r="H50" s="27">
        <v>19</v>
      </c>
      <c r="I50" s="27">
        <v>3</v>
      </c>
      <c r="J50" s="31">
        <f t="shared" si="0"/>
        <v>3019</v>
      </c>
      <c r="K50" s="31">
        <f t="shared" si="1"/>
        <v>2479</v>
      </c>
      <c r="L50" s="31">
        <f t="shared" si="2"/>
        <v>2224.7435897435898</v>
      </c>
      <c r="M50" s="74">
        <f t="shared" si="3"/>
        <v>2.5740740740740745E-2</v>
      </c>
      <c r="N50" s="74">
        <f t="shared" si="4"/>
        <v>3.4942129629629635E-2</v>
      </c>
      <c r="O50" s="75">
        <f t="shared" si="5"/>
        <v>47</v>
      </c>
      <c r="P50" s="75">
        <f t="shared" si="6"/>
        <v>62</v>
      </c>
    </row>
    <row r="51" spans="1:16" ht="13.5" customHeight="1" x14ac:dyDescent="0.2">
      <c r="A51" s="27">
        <v>30</v>
      </c>
      <c r="B51" s="49" t="s">
        <v>60</v>
      </c>
      <c r="C51" s="28" t="s">
        <v>21</v>
      </c>
      <c r="D51" s="27">
        <v>1988</v>
      </c>
      <c r="E51" s="29"/>
      <c r="F51" s="27">
        <v>65</v>
      </c>
      <c r="G51" s="27">
        <v>34</v>
      </c>
      <c r="H51" s="27">
        <v>53</v>
      </c>
      <c r="I51" s="27">
        <v>0</v>
      </c>
      <c r="J51" s="31">
        <f t="shared" si="0"/>
        <v>2093</v>
      </c>
      <c r="K51" s="31">
        <f t="shared" si="1"/>
        <v>2093</v>
      </c>
      <c r="L51" s="31">
        <f t="shared" si="2"/>
        <v>2254</v>
      </c>
      <c r="M51" s="74">
        <f t="shared" si="3"/>
        <v>2.6087962962962966E-2</v>
      </c>
      <c r="N51" s="74">
        <f t="shared" si="4"/>
        <v>2.4224537037037034E-2</v>
      </c>
      <c r="O51" s="75">
        <f t="shared" si="5"/>
        <v>48</v>
      </c>
      <c r="P51" s="75">
        <f t="shared" si="6"/>
        <v>1</v>
      </c>
    </row>
    <row r="52" spans="1:16" ht="12.75" x14ac:dyDescent="0.2">
      <c r="A52" s="27">
        <v>67</v>
      </c>
      <c r="B52" s="49" t="s">
        <v>102</v>
      </c>
      <c r="C52" s="28" t="s">
        <v>21</v>
      </c>
      <c r="D52" s="27">
        <v>1961</v>
      </c>
      <c r="E52" s="29" t="s">
        <v>191</v>
      </c>
      <c r="F52" s="27">
        <v>90</v>
      </c>
      <c r="G52" s="27">
        <v>57</v>
      </c>
      <c r="H52" s="27">
        <v>25</v>
      </c>
      <c r="I52" s="27">
        <v>3</v>
      </c>
      <c r="J52" s="31">
        <f t="shared" si="0"/>
        <v>3445</v>
      </c>
      <c r="K52" s="31">
        <f t="shared" si="1"/>
        <v>2905</v>
      </c>
      <c r="L52" s="31">
        <f t="shared" si="2"/>
        <v>2259.4444444444443</v>
      </c>
      <c r="M52" s="74">
        <f t="shared" si="3"/>
        <v>2.614583333333333E-2</v>
      </c>
      <c r="N52" s="74">
        <f t="shared" si="4"/>
        <v>3.9872685185185185E-2</v>
      </c>
      <c r="O52" s="75">
        <f t="shared" si="5"/>
        <v>49</v>
      </c>
      <c r="P52" s="75">
        <f t="shared" si="6"/>
        <v>119</v>
      </c>
    </row>
    <row r="53" spans="1:16" ht="12.75" x14ac:dyDescent="0.2">
      <c r="A53" s="27">
        <v>22</v>
      </c>
      <c r="B53" s="49" t="s">
        <v>29</v>
      </c>
      <c r="C53" s="28" t="s">
        <v>21</v>
      </c>
      <c r="D53" s="27">
        <v>1961</v>
      </c>
      <c r="E53" s="29"/>
      <c r="F53" s="27">
        <v>84</v>
      </c>
      <c r="G53" s="27">
        <v>45</v>
      </c>
      <c r="H53" s="27">
        <v>22</v>
      </c>
      <c r="I53" s="27">
        <v>0</v>
      </c>
      <c r="J53" s="31">
        <f t="shared" si="0"/>
        <v>2722</v>
      </c>
      <c r="K53" s="31">
        <f t="shared" si="1"/>
        <v>2722</v>
      </c>
      <c r="L53" s="31">
        <f t="shared" si="2"/>
        <v>2268.3333333333335</v>
      </c>
      <c r="M53" s="74">
        <f t="shared" si="3"/>
        <v>2.6249999999999999E-2</v>
      </c>
      <c r="N53" s="74">
        <f t="shared" si="4"/>
        <v>3.1504629629629625E-2</v>
      </c>
      <c r="O53" s="75">
        <f t="shared" si="5"/>
        <v>50</v>
      </c>
      <c r="P53" s="75">
        <f t="shared" si="6"/>
        <v>26</v>
      </c>
    </row>
    <row r="54" spans="1:16" ht="12.75" x14ac:dyDescent="0.2">
      <c r="A54" s="27">
        <v>41</v>
      </c>
      <c r="B54" s="49" t="s">
        <v>72</v>
      </c>
      <c r="C54" s="28" t="s">
        <v>21</v>
      </c>
      <c r="D54" s="27">
        <v>1981</v>
      </c>
      <c r="E54" s="29"/>
      <c r="F54" s="27">
        <v>85</v>
      </c>
      <c r="G54" s="27">
        <v>46</v>
      </c>
      <c r="H54" s="27">
        <v>17</v>
      </c>
      <c r="I54" s="27">
        <v>0</v>
      </c>
      <c r="J54" s="31">
        <f t="shared" si="0"/>
        <v>2777</v>
      </c>
      <c r="K54" s="31">
        <f t="shared" si="1"/>
        <v>2777</v>
      </c>
      <c r="L54" s="31">
        <f t="shared" si="2"/>
        <v>2286.9411764705883</v>
      </c>
      <c r="M54" s="74">
        <f t="shared" si="3"/>
        <v>2.6458333333333334E-2</v>
      </c>
      <c r="N54" s="74">
        <f t="shared" si="4"/>
        <v>3.2141203703703707E-2</v>
      </c>
      <c r="O54" s="75">
        <f t="shared" si="5"/>
        <v>51</v>
      </c>
      <c r="P54" s="75">
        <f t="shared" si="6"/>
        <v>32</v>
      </c>
    </row>
    <row r="55" spans="1:16" ht="12.75" x14ac:dyDescent="0.2">
      <c r="A55" s="27">
        <v>1</v>
      </c>
      <c r="B55" s="49" t="s">
        <v>34</v>
      </c>
      <c r="C55" s="28" t="s">
        <v>21</v>
      </c>
      <c r="D55" s="27">
        <v>1966</v>
      </c>
      <c r="E55" s="29" t="s">
        <v>192</v>
      </c>
      <c r="F55" s="27">
        <v>72</v>
      </c>
      <c r="G55" s="27">
        <v>39</v>
      </c>
      <c r="H55" s="27">
        <v>20</v>
      </c>
      <c r="I55" s="27">
        <v>0</v>
      </c>
      <c r="J55" s="31">
        <f t="shared" si="0"/>
        <v>2360</v>
      </c>
      <c r="K55" s="31">
        <f t="shared" si="1"/>
        <v>2360</v>
      </c>
      <c r="L55" s="31">
        <f t="shared" si="2"/>
        <v>2294.4444444444443</v>
      </c>
      <c r="M55" s="74">
        <f t="shared" si="3"/>
        <v>2.6550925925925926E-2</v>
      </c>
      <c r="N55" s="74">
        <f t="shared" si="4"/>
        <v>2.7314814814814816E-2</v>
      </c>
      <c r="O55" s="75">
        <f t="shared" si="5"/>
        <v>52</v>
      </c>
      <c r="P55" s="75">
        <f t="shared" si="6"/>
        <v>6</v>
      </c>
    </row>
    <row r="56" spans="1:16" ht="12.75" x14ac:dyDescent="0.2">
      <c r="A56" s="27">
        <v>110</v>
      </c>
      <c r="B56" s="49" t="s">
        <v>161</v>
      </c>
      <c r="C56" s="28" t="s">
        <v>21</v>
      </c>
      <c r="D56" s="27">
        <v>1972</v>
      </c>
      <c r="E56" s="29"/>
      <c r="F56" s="27">
        <v>89</v>
      </c>
      <c r="G56" s="27">
        <v>49</v>
      </c>
      <c r="H56" s="27">
        <v>13</v>
      </c>
      <c r="I56" s="27">
        <v>0</v>
      </c>
      <c r="J56" s="31">
        <f t="shared" si="0"/>
        <v>2953</v>
      </c>
      <c r="K56" s="31">
        <f t="shared" si="1"/>
        <v>2953</v>
      </c>
      <c r="L56" s="31">
        <f t="shared" si="2"/>
        <v>2322.5842696629215</v>
      </c>
      <c r="M56" s="74">
        <f t="shared" si="3"/>
        <v>2.6875E-2</v>
      </c>
      <c r="N56" s="74">
        <f t="shared" si="4"/>
        <v>3.4178240740740738E-2</v>
      </c>
      <c r="O56" s="75">
        <f t="shared" si="5"/>
        <v>53</v>
      </c>
      <c r="P56" s="75">
        <f t="shared" si="6"/>
        <v>58</v>
      </c>
    </row>
    <row r="57" spans="1:16" ht="12.75" x14ac:dyDescent="0.2">
      <c r="A57" s="27">
        <v>124</v>
      </c>
      <c r="B57" s="49" t="s">
        <v>169</v>
      </c>
      <c r="C57" s="28" t="s">
        <v>21</v>
      </c>
      <c r="D57" s="27">
        <v>1994</v>
      </c>
      <c r="E57" s="29"/>
      <c r="F57" s="27">
        <v>68</v>
      </c>
      <c r="G57" s="27">
        <v>46</v>
      </c>
      <c r="H57" s="27">
        <v>37</v>
      </c>
      <c r="I57" s="27">
        <v>3</v>
      </c>
      <c r="J57" s="31">
        <f t="shared" si="0"/>
        <v>2797</v>
      </c>
      <c r="K57" s="31">
        <f t="shared" si="1"/>
        <v>2257</v>
      </c>
      <c r="L57" s="31">
        <f t="shared" si="2"/>
        <v>2323.3823529411766</v>
      </c>
      <c r="M57" s="74">
        <f t="shared" si="3"/>
        <v>2.6886574074074077E-2</v>
      </c>
      <c r="N57" s="74">
        <f t="shared" si="4"/>
        <v>3.2372685185185185E-2</v>
      </c>
      <c r="O57" s="75">
        <f t="shared" si="5"/>
        <v>54</v>
      </c>
      <c r="P57" s="75">
        <f t="shared" si="6"/>
        <v>35</v>
      </c>
    </row>
    <row r="58" spans="1:16" ht="12.75" x14ac:dyDescent="0.2">
      <c r="A58" s="27">
        <v>115</v>
      </c>
      <c r="B58" s="49" t="s">
        <v>163</v>
      </c>
      <c r="C58" s="28" t="s">
        <v>21</v>
      </c>
      <c r="D58" s="27">
        <v>1964</v>
      </c>
      <c r="E58" s="38"/>
      <c r="F58" s="27">
        <v>76</v>
      </c>
      <c r="G58" s="27">
        <v>48</v>
      </c>
      <c r="H58" s="27">
        <v>14</v>
      </c>
      <c r="I58" s="27">
        <v>2</v>
      </c>
      <c r="J58" s="31">
        <f t="shared" si="0"/>
        <v>2894</v>
      </c>
      <c r="K58" s="31">
        <f t="shared" si="1"/>
        <v>2534</v>
      </c>
      <c r="L58" s="31">
        <f t="shared" si="2"/>
        <v>2333.9473684210525</v>
      </c>
      <c r="M58" s="74">
        <f t="shared" si="3"/>
        <v>2.7002314814814812E-2</v>
      </c>
      <c r="N58" s="74">
        <f t="shared" si="4"/>
        <v>3.349537037037037E-2</v>
      </c>
      <c r="O58" s="75">
        <f t="shared" si="5"/>
        <v>55</v>
      </c>
      <c r="P58" s="75">
        <f t="shared" si="6"/>
        <v>53</v>
      </c>
    </row>
    <row r="59" spans="1:16" ht="25.5" x14ac:dyDescent="0.2">
      <c r="A59" s="27">
        <v>86</v>
      </c>
      <c r="B59" s="49" t="s">
        <v>134</v>
      </c>
      <c r="C59" s="28" t="s">
        <v>21</v>
      </c>
      <c r="D59" s="27">
        <v>1990</v>
      </c>
      <c r="E59" s="29" t="s">
        <v>197</v>
      </c>
      <c r="F59" s="27">
        <v>70</v>
      </c>
      <c r="G59" s="27">
        <v>50</v>
      </c>
      <c r="H59" s="27">
        <v>54</v>
      </c>
      <c r="I59" s="27">
        <v>4</v>
      </c>
      <c r="J59" s="31">
        <f t="shared" si="0"/>
        <v>3054</v>
      </c>
      <c r="K59" s="31">
        <f t="shared" si="1"/>
        <v>2334</v>
      </c>
      <c r="L59" s="31">
        <f t="shared" si="2"/>
        <v>2334</v>
      </c>
      <c r="M59" s="74">
        <f t="shared" si="3"/>
        <v>2.7013888888888889E-2</v>
      </c>
      <c r="N59" s="74">
        <f t="shared" si="4"/>
        <v>3.5347222222222217E-2</v>
      </c>
      <c r="O59" s="75">
        <f t="shared" si="5"/>
        <v>56</v>
      </c>
      <c r="P59" s="75">
        <f t="shared" si="6"/>
        <v>68</v>
      </c>
    </row>
    <row r="60" spans="1:16" ht="12.75" x14ac:dyDescent="0.2">
      <c r="A60" s="27">
        <v>21</v>
      </c>
      <c r="B60" s="49" t="s">
        <v>52</v>
      </c>
      <c r="C60" s="28" t="s">
        <v>21</v>
      </c>
      <c r="D60" s="27">
        <v>1977</v>
      </c>
      <c r="E60" s="29"/>
      <c r="F60" s="27">
        <v>73</v>
      </c>
      <c r="G60" s="27">
        <v>43</v>
      </c>
      <c r="H60" s="27">
        <v>36</v>
      </c>
      <c r="I60" s="27">
        <v>1</v>
      </c>
      <c r="J60" s="31">
        <f t="shared" si="0"/>
        <v>2616</v>
      </c>
      <c r="K60" s="31">
        <f t="shared" si="1"/>
        <v>2436</v>
      </c>
      <c r="L60" s="31">
        <f t="shared" si="2"/>
        <v>2335.8904109589039</v>
      </c>
      <c r="M60" s="74">
        <f t="shared" si="3"/>
        <v>2.7025462962962959E-2</v>
      </c>
      <c r="N60" s="74">
        <f t="shared" si="4"/>
        <v>3.0277777777777778E-2</v>
      </c>
      <c r="O60" s="75">
        <f t="shared" si="5"/>
        <v>57</v>
      </c>
      <c r="P60" s="75">
        <f t="shared" si="6"/>
        <v>18</v>
      </c>
    </row>
    <row r="61" spans="1:16" ht="25.5" x14ac:dyDescent="0.2">
      <c r="A61" s="27">
        <v>88</v>
      </c>
      <c r="B61" s="49" t="s">
        <v>136</v>
      </c>
      <c r="C61" s="28" t="s">
        <v>21</v>
      </c>
      <c r="D61" s="27">
        <v>1992</v>
      </c>
      <c r="E61" s="29" t="s">
        <v>197</v>
      </c>
      <c r="F61" s="27">
        <v>75</v>
      </c>
      <c r="G61" s="27">
        <v>54</v>
      </c>
      <c r="H61" s="27">
        <v>19</v>
      </c>
      <c r="I61" s="27">
        <v>4</v>
      </c>
      <c r="J61" s="31">
        <f t="shared" si="0"/>
        <v>3259</v>
      </c>
      <c r="K61" s="31">
        <f t="shared" si="1"/>
        <v>2539</v>
      </c>
      <c r="L61" s="31">
        <f t="shared" si="2"/>
        <v>2369.7333333333331</v>
      </c>
      <c r="M61" s="74">
        <f t="shared" si="3"/>
        <v>2.7418981481481485E-2</v>
      </c>
      <c r="N61" s="74">
        <f t="shared" si="4"/>
        <v>3.771990740740741E-2</v>
      </c>
      <c r="O61" s="75">
        <f t="shared" si="5"/>
        <v>58</v>
      </c>
      <c r="P61" s="75">
        <f t="shared" si="6"/>
        <v>97</v>
      </c>
    </row>
    <row r="62" spans="1:16" ht="12.75" x14ac:dyDescent="0.2">
      <c r="A62" s="27">
        <v>11</v>
      </c>
      <c r="B62" s="49" t="s">
        <v>42</v>
      </c>
      <c r="C62" s="28" t="s">
        <v>21</v>
      </c>
      <c r="D62" s="27">
        <v>1968</v>
      </c>
      <c r="E62" s="38"/>
      <c r="F62" s="27">
        <v>85</v>
      </c>
      <c r="G62" s="27">
        <v>48</v>
      </c>
      <c r="H62" s="27">
        <v>1</v>
      </c>
      <c r="I62" s="27">
        <v>0</v>
      </c>
      <c r="J62" s="31">
        <f t="shared" si="0"/>
        <v>2881</v>
      </c>
      <c r="K62" s="31">
        <f t="shared" si="1"/>
        <v>2881</v>
      </c>
      <c r="L62" s="31">
        <f t="shared" si="2"/>
        <v>2372.5882352941176</v>
      </c>
      <c r="M62" s="74">
        <f t="shared" si="3"/>
        <v>2.7453703703703702E-2</v>
      </c>
      <c r="N62" s="74">
        <f t="shared" si="4"/>
        <v>3.3344907407407406E-2</v>
      </c>
      <c r="O62" s="75">
        <f t="shared" si="5"/>
        <v>59</v>
      </c>
      <c r="P62" s="75">
        <f t="shared" si="6"/>
        <v>51</v>
      </c>
    </row>
    <row r="63" spans="1:16" ht="16.5" customHeight="1" x14ac:dyDescent="0.2">
      <c r="A63" s="27">
        <v>49</v>
      </c>
      <c r="B63" s="49" t="s">
        <v>84</v>
      </c>
      <c r="C63" s="28" t="s">
        <v>21</v>
      </c>
      <c r="D63" s="27">
        <v>1973</v>
      </c>
      <c r="E63" s="29"/>
      <c r="F63" s="27">
        <v>80</v>
      </c>
      <c r="G63" s="27">
        <v>45</v>
      </c>
      <c r="H63" s="27">
        <v>14</v>
      </c>
      <c r="I63" s="27">
        <v>0</v>
      </c>
      <c r="J63" s="31">
        <f t="shared" si="0"/>
        <v>2714</v>
      </c>
      <c r="K63" s="31">
        <f t="shared" si="1"/>
        <v>2714</v>
      </c>
      <c r="L63" s="31">
        <f t="shared" si="2"/>
        <v>2374.75</v>
      </c>
      <c r="M63" s="74">
        <f t="shared" si="3"/>
        <v>2.7476851851851853E-2</v>
      </c>
      <c r="N63" s="74">
        <f t="shared" si="4"/>
        <v>3.1412037037037037E-2</v>
      </c>
      <c r="O63" s="75">
        <f t="shared" si="5"/>
        <v>60</v>
      </c>
      <c r="P63" s="75">
        <f t="shared" si="6"/>
        <v>25</v>
      </c>
    </row>
    <row r="64" spans="1:16" ht="18" customHeight="1" x14ac:dyDescent="0.2">
      <c r="A64" s="27">
        <v>50</v>
      </c>
      <c r="B64" s="49" t="s">
        <v>85</v>
      </c>
      <c r="C64" s="28" t="s">
        <v>21</v>
      </c>
      <c r="D64" s="27">
        <v>1965</v>
      </c>
      <c r="E64" s="29" t="s">
        <v>185</v>
      </c>
      <c r="F64" s="27">
        <v>71</v>
      </c>
      <c r="G64" s="27">
        <v>52</v>
      </c>
      <c r="H64" s="27">
        <v>33</v>
      </c>
      <c r="I64" s="27">
        <v>4</v>
      </c>
      <c r="J64" s="31">
        <f t="shared" si="0"/>
        <v>3153</v>
      </c>
      <c r="K64" s="31">
        <f t="shared" si="1"/>
        <v>2433</v>
      </c>
      <c r="L64" s="31">
        <f t="shared" si="2"/>
        <v>2398.7323943661972</v>
      </c>
      <c r="M64" s="74">
        <f t="shared" si="3"/>
        <v>2.7754629629629629E-2</v>
      </c>
      <c r="N64" s="74">
        <f t="shared" si="4"/>
        <v>3.6493055555555549E-2</v>
      </c>
      <c r="O64" s="75">
        <f t="shared" si="5"/>
        <v>61</v>
      </c>
      <c r="P64" s="75">
        <f t="shared" si="6"/>
        <v>81</v>
      </c>
    </row>
    <row r="65" spans="1:16" ht="18.75" customHeight="1" x14ac:dyDescent="0.2">
      <c r="A65" s="27">
        <v>16</v>
      </c>
      <c r="B65" s="49" t="s">
        <v>46</v>
      </c>
      <c r="C65" s="28" t="s">
        <v>21</v>
      </c>
      <c r="D65" s="27">
        <v>1977</v>
      </c>
      <c r="E65" s="77" t="s">
        <v>198</v>
      </c>
      <c r="F65" s="27">
        <v>81</v>
      </c>
      <c r="G65" s="27">
        <v>55</v>
      </c>
      <c r="H65" s="27">
        <v>19</v>
      </c>
      <c r="I65" s="27">
        <v>3</v>
      </c>
      <c r="J65" s="31">
        <f t="shared" si="0"/>
        <v>3319</v>
      </c>
      <c r="K65" s="31">
        <f t="shared" si="1"/>
        <v>2779</v>
      </c>
      <c r="L65" s="31">
        <f t="shared" si="2"/>
        <v>2401.6049382716051</v>
      </c>
      <c r="M65" s="74">
        <f t="shared" si="3"/>
        <v>2.7789351851851853E-2</v>
      </c>
      <c r="N65" s="74">
        <f t="shared" si="4"/>
        <v>3.8414351851851852E-2</v>
      </c>
      <c r="O65" s="75">
        <f t="shared" si="5"/>
        <v>62</v>
      </c>
      <c r="P65" s="75">
        <f t="shared" si="6"/>
        <v>105</v>
      </c>
    </row>
    <row r="66" spans="1:16" ht="18" customHeight="1" x14ac:dyDescent="0.2">
      <c r="A66" s="27">
        <v>29</v>
      </c>
      <c r="B66" s="49" t="s">
        <v>59</v>
      </c>
      <c r="C66" s="28" t="s">
        <v>21</v>
      </c>
      <c r="D66" s="27">
        <v>1985</v>
      </c>
      <c r="E66" s="78"/>
      <c r="F66" s="27">
        <v>83</v>
      </c>
      <c r="G66" s="27">
        <v>47</v>
      </c>
      <c r="H66" s="27">
        <v>33</v>
      </c>
      <c r="I66" s="27">
        <v>0</v>
      </c>
      <c r="J66" s="31">
        <f t="shared" si="0"/>
        <v>2853</v>
      </c>
      <c r="K66" s="31">
        <f t="shared" si="1"/>
        <v>2853</v>
      </c>
      <c r="L66" s="31">
        <f t="shared" si="2"/>
        <v>2406.1445783132531</v>
      </c>
      <c r="M66" s="74">
        <f t="shared" si="3"/>
        <v>2.7847222222222221E-2</v>
      </c>
      <c r="N66" s="74">
        <f t="shared" si="4"/>
        <v>3.3020833333333333E-2</v>
      </c>
      <c r="O66" s="75">
        <f t="shared" si="5"/>
        <v>63</v>
      </c>
      <c r="P66" s="75">
        <f t="shared" si="6"/>
        <v>46</v>
      </c>
    </row>
    <row r="67" spans="1:16" ht="25.5" x14ac:dyDescent="0.2">
      <c r="A67" s="27">
        <v>73</v>
      </c>
      <c r="B67" s="49" t="s">
        <v>117</v>
      </c>
      <c r="C67" s="28" t="s">
        <v>21</v>
      </c>
      <c r="D67" s="27">
        <v>1961</v>
      </c>
      <c r="E67" s="29" t="s">
        <v>201</v>
      </c>
      <c r="F67" s="27">
        <v>80</v>
      </c>
      <c r="G67" s="27">
        <v>57</v>
      </c>
      <c r="H67" s="27">
        <v>52</v>
      </c>
      <c r="I67" s="27">
        <v>4</v>
      </c>
      <c r="J67" s="31">
        <f t="shared" si="0"/>
        <v>3472</v>
      </c>
      <c r="K67" s="31">
        <f t="shared" si="1"/>
        <v>2752</v>
      </c>
      <c r="L67" s="31">
        <f t="shared" si="2"/>
        <v>2408</v>
      </c>
      <c r="M67" s="74">
        <f t="shared" si="3"/>
        <v>2.7870370370370368E-2</v>
      </c>
      <c r="N67" s="74">
        <f t="shared" si="4"/>
        <v>4.0185185185185185E-2</v>
      </c>
      <c r="O67" s="75">
        <f t="shared" si="5"/>
        <v>64</v>
      </c>
      <c r="P67" s="75">
        <f t="shared" si="6"/>
        <v>121</v>
      </c>
    </row>
    <row r="68" spans="1:16" ht="12.75" x14ac:dyDescent="0.2">
      <c r="A68" s="27">
        <v>99</v>
      </c>
      <c r="B68" s="49" t="s">
        <v>150</v>
      </c>
      <c r="C68" s="28" t="s">
        <v>21</v>
      </c>
      <c r="D68" s="27">
        <v>1982</v>
      </c>
      <c r="E68" s="29"/>
      <c r="F68" s="27">
        <v>78</v>
      </c>
      <c r="G68" s="27">
        <v>44</v>
      </c>
      <c r="H68" s="27">
        <v>44</v>
      </c>
      <c r="I68" s="27">
        <v>0</v>
      </c>
      <c r="J68" s="31">
        <f t="shared" ref="J68:J131" si="7">IF(G68="","",(G68*60+H68))</f>
        <v>2684</v>
      </c>
      <c r="K68" s="31">
        <f t="shared" ref="K68:K131" si="8">IF(G68="","",J68-180*I68)</f>
        <v>2684</v>
      </c>
      <c r="L68" s="31">
        <f t="shared" ref="L68:L131" si="9">IF(G68="","",70*K68/F68)</f>
        <v>2408.7179487179487</v>
      </c>
      <c r="M68" s="74">
        <f t="shared" ref="M68:M131" si="10">IF(G68="","",TIME(,,L68))</f>
        <v>2.7870370370370368E-2</v>
      </c>
      <c r="N68" s="74">
        <f t="shared" ref="N68:N131" si="11">IF(G68="","",TIME(,,J68))</f>
        <v>3.1064814814814812E-2</v>
      </c>
      <c r="O68" s="75">
        <f t="shared" ref="O68:O131" si="12">IF(G68="","",RANK(M68,RELATIV,1))</f>
        <v>64</v>
      </c>
      <c r="P68" s="75">
        <f t="shared" ref="P68:P131" si="13">IF(G68="","",RANK(N68,ABSOLUT,1))</f>
        <v>23</v>
      </c>
    </row>
    <row r="69" spans="1:16" ht="12.75" x14ac:dyDescent="0.2">
      <c r="A69" s="27">
        <v>13</v>
      </c>
      <c r="B69" s="49" t="s">
        <v>44</v>
      </c>
      <c r="C69" s="28" t="s">
        <v>21</v>
      </c>
      <c r="D69" s="27">
        <v>1951</v>
      </c>
      <c r="E69" s="29" t="s">
        <v>193</v>
      </c>
      <c r="F69" s="27">
        <v>69</v>
      </c>
      <c r="G69" s="27">
        <v>51</v>
      </c>
      <c r="H69" s="27">
        <v>39</v>
      </c>
      <c r="I69" s="27">
        <v>4</v>
      </c>
      <c r="J69" s="31">
        <f t="shared" si="7"/>
        <v>3099</v>
      </c>
      <c r="K69" s="31">
        <f t="shared" si="8"/>
        <v>2379</v>
      </c>
      <c r="L69" s="31">
        <f t="shared" si="9"/>
        <v>2413.478260869565</v>
      </c>
      <c r="M69" s="74">
        <f t="shared" si="10"/>
        <v>2.7928240740740743E-2</v>
      </c>
      <c r="N69" s="74">
        <f t="shared" si="11"/>
        <v>3.5868055555555556E-2</v>
      </c>
      <c r="O69" s="75">
        <f t="shared" si="12"/>
        <v>66</v>
      </c>
      <c r="P69" s="75">
        <f t="shared" si="13"/>
        <v>78</v>
      </c>
    </row>
    <row r="70" spans="1:16" ht="12.75" x14ac:dyDescent="0.2">
      <c r="A70" s="27">
        <v>79</v>
      </c>
      <c r="B70" s="49" t="s">
        <v>123</v>
      </c>
      <c r="C70" s="28" t="s">
        <v>21</v>
      </c>
      <c r="D70" s="27">
        <v>1980</v>
      </c>
      <c r="E70" s="29" t="s">
        <v>204</v>
      </c>
      <c r="F70" s="27">
        <v>87</v>
      </c>
      <c r="G70" s="27">
        <v>56</v>
      </c>
      <c r="H70" s="27">
        <v>1</v>
      </c>
      <c r="I70" s="27">
        <v>2</v>
      </c>
      <c r="J70" s="31">
        <f t="shared" si="7"/>
        <v>3361</v>
      </c>
      <c r="K70" s="31">
        <f t="shared" si="8"/>
        <v>3001</v>
      </c>
      <c r="L70" s="31">
        <f t="shared" si="9"/>
        <v>2414.5977011494251</v>
      </c>
      <c r="M70" s="74">
        <f t="shared" si="10"/>
        <v>2.7939814814814817E-2</v>
      </c>
      <c r="N70" s="74">
        <f t="shared" si="11"/>
        <v>3.8900462962962963E-2</v>
      </c>
      <c r="O70" s="75">
        <f t="shared" si="12"/>
        <v>67</v>
      </c>
      <c r="P70" s="75">
        <f t="shared" si="13"/>
        <v>107</v>
      </c>
    </row>
    <row r="71" spans="1:16" ht="12.75" x14ac:dyDescent="0.2">
      <c r="A71" s="27">
        <v>37</v>
      </c>
      <c r="B71" s="49" t="s">
        <v>67</v>
      </c>
      <c r="C71" s="28" t="s">
        <v>21</v>
      </c>
      <c r="D71" s="27">
        <v>1977</v>
      </c>
      <c r="E71" s="29" t="s">
        <v>203</v>
      </c>
      <c r="F71" s="27">
        <v>74</v>
      </c>
      <c r="G71" s="27">
        <v>54</v>
      </c>
      <c r="H71" s="27">
        <v>35</v>
      </c>
      <c r="I71" s="27">
        <v>4</v>
      </c>
      <c r="J71" s="31">
        <f t="shared" si="7"/>
        <v>3275</v>
      </c>
      <c r="K71" s="31">
        <f t="shared" si="8"/>
        <v>2555</v>
      </c>
      <c r="L71" s="31">
        <f t="shared" si="9"/>
        <v>2416.8918918918921</v>
      </c>
      <c r="M71" s="74">
        <f t="shared" si="10"/>
        <v>2.7962962962962964E-2</v>
      </c>
      <c r="N71" s="74">
        <f t="shared" si="11"/>
        <v>3.7905092592592594E-2</v>
      </c>
      <c r="O71" s="75">
        <f t="shared" si="12"/>
        <v>68</v>
      </c>
      <c r="P71" s="75">
        <f t="shared" si="13"/>
        <v>99</v>
      </c>
    </row>
    <row r="72" spans="1:16" ht="12.75" x14ac:dyDescent="0.2">
      <c r="A72" s="27">
        <v>25</v>
      </c>
      <c r="B72" s="49" t="s">
        <v>56</v>
      </c>
      <c r="C72" s="28" t="s">
        <v>21</v>
      </c>
      <c r="D72" s="27">
        <v>1989</v>
      </c>
      <c r="E72" s="29"/>
      <c r="F72" s="27">
        <v>98</v>
      </c>
      <c r="G72" s="27">
        <v>65</v>
      </c>
      <c r="H72" s="27">
        <v>25</v>
      </c>
      <c r="I72" s="27">
        <v>3</v>
      </c>
      <c r="J72" s="31">
        <f t="shared" si="7"/>
        <v>3925</v>
      </c>
      <c r="K72" s="31">
        <f t="shared" si="8"/>
        <v>3385</v>
      </c>
      <c r="L72" s="31">
        <f t="shared" si="9"/>
        <v>2417.8571428571427</v>
      </c>
      <c r="M72" s="74">
        <f t="shared" si="10"/>
        <v>2.7974537037037034E-2</v>
      </c>
      <c r="N72" s="74">
        <f t="shared" si="11"/>
        <v>4.5428240740740748E-2</v>
      </c>
      <c r="O72" s="75">
        <f t="shared" si="12"/>
        <v>69</v>
      </c>
      <c r="P72" s="75">
        <f t="shared" si="13"/>
        <v>142</v>
      </c>
    </row>
    <row r="73" spans="1:16" ht="12.75" x14ac:dyDescent="0.2">
      <c r="A73" s="27">
        <v>104</v>
      </c>
      <c r="B73" s="49" t="s">
        <v>155</v>
      </c>
      <c r="C73" s="28" t="s">
        <v>21</v>
      </c>
      <c r="D73" s="27">
        <v>1974</v>
      </c>
      <c r="E73" s="29" t="s">
        <v>187</v>
      </c>
      <c r="F73" s="27">
        <v>66</v>
      </c>
      <c r="G73" s="27">
        <v>41</v>
      </c>
      <c r="H73" s="27">
        <v>14</v>
      </c>
      <c r="I73" s="27">
        <v>1</v>
      </c>
      <c r="J73" s="31">
        <f t="shared" si="7"/>
        <v>2474</v>
      </c>
      <c r="K73" s="31">
        <f t="shared" si="8"/>
        <v>2294</v>
      </c>
      <c r="L73" s="31">
        <f t="shared" si="9"/>
        <v>2433.030303030303</v>
      </c>
      <c r="M73" s="74">
        <f t="shared" si="10"/>
        <v>2.8159722222222221E-2</v>
      </c>
      <c r="N73" s="74">
        <f t="shared" si="11"/>
        <v>2.8634259259259262E-2</v>
      </c>
      <c r="O73" s="75">
        <f t="shared" si="12"/>
        <v>70</v>
      </c>
      <c r="P73" s="75">
        <f t="shared" si="13"/>
        <v>11</v>
      </c>
    </row>
    <row r="74" spans="1:16" ht="12.75" x14ac:dyDescent="0.2">
      <c r="A74" s="27">
        <v>125</v>
      </c>
      <c r="B74" s="49" t="s">
        <v>168</v>
      </c>
      <c r="C74" s="28" t="s">
        <v>21</v>
      </c>
      <c r="D74" s="27">
        <v>1971</v>
      </c>
      <c r="E74" s="29"/>
      <c r="F74" s="27">
        <v>73</v>
      </c>
      <c r="G74" s="27">
        <v>51</v>
      </c>
      <c r="H74" s="27">
        <v>26</v>
      </c>
      <c r="I74" s="27">
        <v>3</v>
      </c>
      <c r="J74" s="31">
        <f t="shared" si="7"/>
        <v>3086</v>
      </c>
      <c r="K74" s="31">
        <f t="shared" si="8"/>
        <v>2546</v>
      </c>
      <c r="L74" s="31">
        <f t="shared" si="9"/>
        <v>2441.3698630136987</v>
      </c>
      <c r="M74" s="74">
        <f t="shared" si="10"/>
        <v>2.8252314814814813E-2</v>
      </c>
      <c r="N74" s="74">
        <f t="shared" si="11"/>
        <v>3.5717592592592592E-2</v>
      </c>
      <c r="O74" s="75">
        <f t="shared" si="12"/>
        <v>71</v>
      </c>
      <c r="P74" s="75">
        <f t="shared" si="13"/>
        <v>74</v>
      </c>
    </row>
    <row r="75" spans="1:16" ht="12.75" x14ac:dyDescent="0.2">
      <c r="A75" s="27">
        <v>12</v>
      </c>
      <c r="B75" s="49" t="s">
        <v>43</v>
      </c>
      <c r="C75" s="28" t="s">
        <v>21</v>
      </c>
      <c r="D75" s="27">
        <v>1976</v>
      </c>
      <c r="E75" s="29"/>
      <c r="F75" s="27">
        <v>76</v>
      </c>
      <c r="G75" s="27">
        <v>44</v>
      </c>
      <c r="H75" s="27">
        <v>20</v>
      </c>
      <c r="I75" s="27">
        <v>0</v>
      </c>
      <c r="J75" s="31">
        <f t="shared" si="7"/>
        <v>2660</v>
      </c>
      <c r="K75" s="31">
        <f t="shared" si="8"/>
        <v>2660</v>
      </c>
      <c r="L75" s="31">
        <f t="shared" si="9"/>
        <v>2450</v>
      </c>
      <c r="M75" s="74">
        <f t="shared" si="10"/>
        <v>2.8356481481481483E-2</v>
      </c>
      <c r="N75" s="74">
        <f t="shared" si="11"/>
        <v>3.078703703703704E-2</v>
      </c>
      <c r="O75" s="75">
        <f t="shared" si="12"/>
        <v>72</v>
      </c>
      <c r="P75" s="75">
        <f t="shared" si="13"/>
        <v>22</v>
      </c>
    </row>
    <row r="76" spans="1:16" ht="12.75" x14ac:dyDescent="0.2">
      <c r="A76" s="27">
        <v>109</v>
      </c>
      <c r="B76" s="49" t="s">
        <v>160</v>
      </c>
      <c r="C76" s="28" t="s">
        <v>21</v>
      </c>
      <c r="D76" s="27">
        <v>1984</v>
      </c>
      <c r="E76" s="29"/>
      <c r="F76" s="27">
        <v>92</v>
      </c>
      <c r="G76" s="27">
        <v>53</v>
      </c>
      <c r="H76" s="27">
        <v>55</v>
      </c>
      <c r="I76" s="27">
        <v>0</v>
      </c>
      <c r="J76" s="31">
        <f t="shared" si="7"/>
        <v>3235</v>
      </c>
      <c r="K76" s="31">
        <f t="shared" si="8"/>
        <v>3235</v>
      </c>
      <c r="L76" s="31">
        <f t="shared" si="9"/>
        <v>2461.413043478261</v>
      </c>
      <c r="M76" s="74">
        <f t="shared" si="10"/>
        <v>2.8483796296296295E-2</v>
      </c>
      <c r="N76" s="74">
        <f t="shared" si="11"/>
        <v>3.7442129629629624E-2</v>
      </c>
      <c r="O76" s="75">
        <f t="shared" si="12"/>
        <v>73</v>
      </c>
      <c r="P76" s="75">
        <f t="shared" si="13"/>
        <v>95</v>
      </c>
    </row>
    <row r="77" spans="1:16" ht="12.75" x14ac:dyDescent="0.2">
      <c r="A77" s="27">
        <v>33</v>
      </c>
      <c r="B77" s="49" t="s">
        <v>63</v>
      </c>
      <c r="C77" s="28" t="s">
        <v>21</v>
      </c>
      <c r="D77" s="27">
        <v>1963</v>
      </c>
      <c r="E77" s="29"/>
      <c r="F77" s="27">
        <v>75</v>
      </c>
      <c r="G77" s="27">
        <v>44</v>
      </c>
      <c r="H77" s="27">
        <v>1</v>
      </c>
      <c r="I77" s="27">
        <v>0</v>
      </c>
      <c r="J77" s="31">
        <f t="shared" si="7"/>
        <v>2641</v>
      </c>
      <c r="K77" s="31">
        <f t="shared" si="8"/>
        <v>2641</v>
      </c>
      <c r="L77" s="31">
        <f t="shared" si="9"/>
        <v>2464.9333333333334</v>
      </c>
      <c r="M77" s="74">
        <f t="shared" si="10"/>
        <v>2.8518518518518523E-2</v>
      </c>
      <c r="N77" s="74">
        <f t="shared" si="11"/>
        <v>3.0567129629629628E-2</v>
      </c>
      <c r="O77" s="75">
        <f t="shared" si="12"/>
        <v>74</v>
      </c>
      <c r="P77" s="75">
        <f t="shared" si="13"/>
        <v>21</v>
      </c>
    </row>
    <row r="78" spans="1:16" ht="12.75" x14ac:dyDescent="0.2">
      <c r="A78" s="27">
        <v>64</v>
      </c>
      <c r="B78" s="49" t="s">
        <v>99</v>
      </c>
      <c r="C78" s="28" t="s">
        <v>21</v>
      </c>
      <c r="D78" s="27">
        <v>1964</v>
      </c>
      <c r="E78" s="29" t="s">
        <v>192</v>
      </c>
      <c r="F78" s="27">
        <v>71</v>
      </c>
      <c r="G78" s="27">
        <v>41</v>
      </c>
      <c r="H78" s="27">
        <v>47</v>
      </c>
      <c r="I78" s="27">
        <v>0</v>
      </c>
      <c r="J78" s="31">
        <f t="shared" si="7"/>
        <v>2507</v>
      </c>
      <c r="K78" s="31">
        <f t="shared" si="8"/>
        <v>2507</v>
      </c>
      <c r="L78" s="31">
        <f t="shared" si="9"/>
        <v>2471.6901408450703</v>
      </c>
      <c r="M78" s="74">
        <f t="shared" si="10"/>
        <v>2.8599537037037034E-2</v>
      </c>
      <c r="N78" s="74">
        <f t="shared" si="11"/>
        <v>2.90162037037037E-2</v>
      </c>
      <c r="O78" s="75">
        <f t="shared" si="12"/>
        <v>75</v>
      </c>
      <c r="P78" s="75">
        <f t="shared" si="13"/>
        <v>13</v>
      </c>
    </row>
    <row r="79" spans="1:16" ht="12.75" x14ac:dyDescent="0.2">
      <c r="A79" s="27">
        <v>230</v>
      </c>
      <c r="B79" s="49" t="s">
        <v>178</v>
      </c>
      <c r="C79" s="28" t="s">
        <v>33</v>
      </c>
      <c r="D79" s="27">
        <v>1974</v>
      </c>
      <c r="E79" s="29"/>
      <c r="F79" s="27">
        <v>57</v>
      </c>
      <c r="G79" s="27">
        <v>42</v>
      </c>
      <c r="H79" s="27">
        <v>34</v>
      </c>
      <c r="I79" s="27">
        <v>3</v>
      </c>
      <c r="J79" s="31">
        <f t="shared" si="7"/>
        <v>2554</v>
      </c>
      <c r="K79" s="31">
        <f t="shared" si="8"/>
        <v>2014</v>
      </c>
      <c r="L79" s="31">
        <f t="shared" si="9"/>
        <v>2473.3333333333335</v>
      </c>
      <c r="M79" s="74">
        <f t="shared" si="10"/>
        <v>2.8622685185185185E-2</v>
      </c>
      <c r="N79" s="74">
        <f t="shared" si="11"/>
        <v>2.9560185185185189E-2</v>
      </c>
      <c r="O79" s="75">
        <f t="shared" si="12"/>
        <v>76</v>
      </c>
      <c r="P79" s="75">
        <f t="shared" si="13"/>
        <v>16</v>
      </c>
    </row>
    <row r="80" spans="1:16" ht="12.75" x14ac:dyDescent="0.2">
      <c r="A80" s="27">
        <v>120</v>
      </c>
      <c r="B80" s="49" t="s">
        <v>173</v>
      </c>
      <c r="C80" s="28" t="s">
        <v>21</v>
      </c>
      <c r="D80" s="27">
        <v>1966</v>
      </c>
      <c r="E80" s="29"/>
      <c r="F80" s="27">
        <v>95</v>
      </c>
      <c r="G80" s="27">
        <v>56</v>
      </c>
      <c r="H80" s="27">
        <v>25</v>
      </c>
      <c r="I80" s="27">
        <v>0</v>
      </c>
      <c r="J80" s="31">
        <f t="shared" si="7"/>
        <v>3385</v>
      </c>
      <c r="K80" s="31">
        <f t="shared" si="8"/>
        <v>3385</v>
      </c>
      <c r="L80" s="31">
        <f t="shared" si="9"/>
        <v>2494.2105263157896</v>
      </c>
      <c r="M80" s="74">
        <f t="shared" si="10"/>
        <v>2.8865740740740744E-2</v>
      </c>
      <c r="N80" s="74">
        <f t="shared" si="11"/>
        <v>3.9178240740740743E-2</v>
      </c>
      <c r="O80" s="75">
        <f t="shared" si="12"/>
        <v>77</v>
      </c>
      <c r="P80" s="75">
        <f t="shared" si="13"/>
        <v>111</v>
      </c>
    </row>
    <row r="81" spans="1:16" ht="12.75" x14ac:dyDescent="0.2">
      <c r="A81" s="27">
        <v>60</v>
      </c>
      <c r="B81" s="49" t="s">
        <v>96</v>
      </c>
      <c r="C81" s="28" t="s">
        <v>21</v>
      </c>
      <c r="D81" s="27">
        <v>1962</v>
      </c>
      <c r="E81" s="29"/>
      <c r="F81" s="27">
        <v>81</v>
      </c>
      <c r="G81" s="27">
        <v>51</v>
      </c>
      <c r="H81" s="27">
        <v>23</v>
      </c>
      <c r="I81" s="27">
        <v>1</v>
      </c>
      <c r="J81" s="31">
        <f t="shared" si="7"/>
        <v>3083</v>
      </c>
      <c r="K81" s="31">
        <f t="shared" si="8"/>
        <v>2903</v>
      </c>
      <c r="L81" s="31">
        <f t="shared" si="9"/>
        <v>2508.7654320987654</v>
      </c>
      <c r="M81" s="74">
        <f t="shared" si="10"/>
        <v>2.9027777777777777E-2</v>
      </c>
      <c r="N81" s="74">
        <f t="shared" si="11"/>
        <v>3.5682870370370372E-2</v>
      </c>
      <c r="O81" s="75">
        <f t="shared" si="12"/>
        <v>78</v>
      </c>
      <c r="P81" s="75">
        <f t="shared" si="13"/>
        <v>73</v>
      </c>
    </row>
    <row r="82" spans="1:16" ht="25.5" x14ac:dyDescent="0.2">
      <c r="A82" s="27">
        <v>201</v>
      </c>
      <c r="B82" s="49" t="s">
        <v>32</v>
      </c>
      <c r="C82" s="28" t="s">
        <v>33</v>
      </c>
      <c r="D82" s="27">
        <v>1978</v>
      </c>
      <c r="E82" s="29" t="s">
        <v>195</v>
      </c>
      <c r="F82" s="27">
        <v>92</v>
      </c>
      <c r="G82" s="27">
        <v>64</v>
      </c>
      <c r="H82" s="27">
        <v>14</v>
      </c>
      <c r="I82" s="27">
        <v>3</v>
      </c>
      <c r="J82" s="31">
        <f t="shared" si="7"/>
        <v>3854</v>
      </c>
      <c r="K82" s="31">
        <f t="shared" si="8"/>
        <v>3314</v>
      </c>
      <c r="L82" s="31">
        <f t="shared" si="9"/>
        <v>2521.521739130435</v>
      </c>
      <c r="M82" s="74">
        <f t="shared" si="10"/>
        <v>2.9178240740740741E-2</v>
      </c>
      <c r="N82" s="74">
        <f t="shared" si="11"/>
        <v>4.4606481481481476E-2</v>
      </c>
      <c r="O82" s="75">
        <f t="shared" si="12"/>
        <v>79</v>
      </c>
      <c r="P82" s="75">
        <f t="shared" si="13"/>
        <v>138</v>
      </c>
    </row>
    <row r="83" spans="1:16" ht="12.75" x14ac:dyDescent="0.2">
      <c r="A83" s="27">
        <v>105</v>
      </c>
      <c r="B83" s="49" t="s">
        <v>156</v>
      </c>
      <c r="C83" s="28" t="s">
        <v>21</v>
      </c>
      <c r="D83" s="27">
        <v>1948</v>
      </c>
      <c r="E83" s="29"/>
      <c r="F83" s="27">
        <v>82</v>
      </c>
      <c r="G83" s="27">
        <v>58</v>
      </c>
      <c r="H83" s="27">
        <v>17</v>
      </c>
      <c r="I83" s="27">
        <v>3</v>
      </c>
      <c r="J83" s="31">
        <f t="shared" si="7"/>
        <v>3497</v>
      </c>
      <c r="K83" s="31">
        <f t="shared" si="8"/>
        <v>2957</v>
      </c>
      <c r="L83" s="31">
        <f t="shared" si="9"/>
        <v>2524.268292682927</v>
      </c>
      <c r="M83" s="74">
        <f t="shared" si="10"/>
        <v>2.9212962962962965E-2</v>
      </c>
      <c r="N83" s="74">
        <f t="shared" si="11"/>
        <v>4.0474537037037038E-2</v>
      </c>
      <c r="O83" s="75">
        <f t="shared" si="12"/>
        <v>80</v>
      </c>
      <c r="P83" s="75">
        <f t="shared" si="13"/>
        <v>124</v>
      </c>
    </row>
    <row r="84" spans="1:16" ht="12.75" x14ac:dyDescent="0.2">
      <c r="A84" s="27">
        <v>39</v>
      </c>
      <c r="B84" s="49" t="s">
        <v>68</v>
      </c>
      <c r="C84" s="28" t="s">
        <v>21</v>
      </c>
      <c r="D84" s="27">
        <v>1979</v>
      </c>
      <c r="E84" s="29" t="s">
        <v>203</v>
      </c>
      <c r="F84" s="27">
        <v>74</v>
      </c>
      <c r="G84" s="27">
        <v>56</v>
      </c>
      <c r="H84" s="27">
        <v>31</v>
      </c>
      <c r="I84" s="27">
        <v>4</v>
      </c>
      <c r="J84" s="31">
        <f t="shared" si="7"/>
        <v>3391</v>
      </c>
      <c r="K84" s="31">
        <f t="shared" si="8"/>
        <v>2671</v>
      </c>
      <c r="L84" s="31">
        <f t="shared" si="9"/>
        <v>2526.6216216216217</v>
      </c>
      <c r="M84" s="74">
        <f t="shared" si="10"/>
        <v>2.9236111111111112E-2</v>
      </c>
      <c r="N84" s="74">
        <f t="shared" si="11"/>
        <v>3.9247685185185184E-2</v>
      </c>
      <c r="O84" s="75">
        <f t="shared" si="12"/>
        <v>81</v>
      </c>
      <c r="P84" s="75">
        <f t="shared" si="13"/>
        <v>113</v>
      </c>
    </row>
    <row r="85" spans="1:16" ht="12.75" x14ac:dyDescent="0.2">
      <c r="A85" s="27">
        <v>116</v>
      </c>
      <c r="B85" s="49" t="s">
        <v>177</v>
      </c>
      <c r="C85" s="28" t="s">
        <v>21</v>
      </c>
      <c r="D85" s="27">
        <v>1991</v>
      </c>
      <c r="E85" s="29" t="s">
        <v>188</v>
      </c>
      <c r="F85" s="27">
        <v>75</v>
      </c>
      <c r="G85" s="27">
        <v>45</v>
      </c>
      <c r="H85" s="27">
        <v>10</v>
      </c>
      <c r="I85" s="27">
        <v>0</v>
      </c>
      <c r="J85" s="39">
        <f t="shared" si="7"/>
        <v>2710</v>
      </c>
      <c r="K85" s="39">
        <f t="shared" si="8"/>
        <v>2710</v>
      </c>
      <c r="L85" s="39">
        <f t="shared" si="9"/>
        <v>2529.3333333333335</v>
      </c>
      <c r="M85" s="74">
        <f t="shared" si="10"/>
        <v>2.9270833333333333E-2</v>
      </c>
      <c r="N85" s="74">
        <f t="shared" si="11"/>
        <v>3.1365740740740743E-2</v>
      </c>
      <c r="O85" s="75">
        <f t="shared" si="12"/>
        <v>82</v>
      </c>
      <c r="P85" s="75">
        <f t="shared" si="13"/>
        <v>24</v>
      </c>
    </row>
    <row r="86" spans="1:16" ht="12.75" x14ac:dyDescent="0.2">
      <c r="A86" s="27">
        <v>2</v>
      </c>
      <c r="B86" s="49" t="s">
        <v>27</v>
      </c>
      <c r="C86" s="28" t="s">
        <v>21</v>
      </c>
      <c r="D86" s="27">
        <v>1960</v>
      </c>
      <c r="E86" s="29" t="s">
        <v>193</v>
      </c>
      <c r="F86" s="27">
        <v>93</v>
      </c>
      <c r="G86" s="27">
        <v>56</v>
      </c>
      <c r="H86" s="27">
        <v>26</v>
      </c>
      <c r="I86" s="27">
        <v>0</v>
      </c>
      <c r="J86" s="31">
        <f t="shared" si="7"/>
        <v>3386</v>
      </c>
      <c r="K86" s="31">
        <f t="shared" si="8"/>
        <v>3386</v>
      </c>
      <c r="L86" s="31">
        <f t="shared" si="9"/>
        <v>2548.6021505376343</v>
      </c>
      <c r="M86" s="74">
        <f t="shared" si="10"/>
        <v>2.9490740740740744E-2</v>
      </c>
      <c r="N86" s="74">
        <f t="shared" si="11"/>
        <v>3.9189814814814809E-2</v>
      </c>
      <c r="O86" s="75">
        <f t="shared" si="12"/>
        <v>83</v>
      </c>
      <c r="P86" s="75">
        <f t="shared" si="13"/>
        <v>112</v>
      </c>
    </row>
    <row r="87" spans="1:16" ht="12.75" x14ac:dyDescent="0.2">
      <c r="A87" s="27">
        <v>40</v>
      </c>
      <c r="B87" s="49" t="s">
        <v>69</v>
      </c>
      <c r="C87" s="28" t="s">
        <v>21</v>
      </c>
      <c r="D87" s="27">
        <v>1979</v>
      </c>
      <c r="E87" s="29"/>
      <c r="F87" s="27">
        <v>80</v>
      </c>
      <c r="G87" s="27">
        <v>48</v>
      </c>
      <c r="H87" s="27">
        <v>32</v>
      </c>
      <c r="I87" s="27">
        <v>0</v>
      </c>
      <c r="J87" s="31">
        <f t="shared" si="7"/>
        <v>2912</v>
      </c>
      <c r="K87" s="31">
        <f t="shared" si="8"/>
        <v>2912</v>
      </c>
      <c r="L87" s="31">
        <f t="shared" si="9"/>
        <v>2548</v>
      </c>
      <c r="M87" s="74">
        <f t="shared" si="10"/>
        <v>2.9490740740740744E-2</v>
      </c>
      <c r="N87" s="74">
        <f t="shared" si="11"/>
        <v>3.3703703703703701E-2</v>
      </c>
      <c r="O87" s="75">
        <f t="shared" si="12"/>
        <v>83</v>
      </c>
      <c r="P87" s="75">
        <f t="shared" si="13"/>
        <v>56</v>
      </c>
    </row>
    <row r="88" spans="1:16" ht="12.75" x14ac:dyDescent="0.2">
      <c r="A88" s="27">
        <v>101</v>
      </c>
      <c r="B88" s="49" t="s">
        <v>152</v>
      </c>
      <c r="C88" s="28" t="s">
        <v>21</v>
      </c>
      <c r="D88" s="27">
        <v>1965</v>
      </c>
      <c r="E88" s="29"/>
      <c r="F88" s="27">
        <v>93</v>
      </c>
      <c r="G88" s="27">
        <v>56</v>
      </c>
      <c r="H88" s="27">
        <v>42</v>
      </c>
      <c r="I88" s="27">
        <v>0</v>
      </c>
      <c r="J88" s="31">
        <f t="shared" si="7"/>
        <v>3402</v>
      </c>
      <c r="K88" s="31">
        <f t="shared" si="8"/>
        <v>3402</v>
      </c>
      <c r="L88" s="31">
        <f t="shared" si="9"/>
        <v>2560.6451612903224</v>
      </c>
      <c r="M88" s="74">
        <f t="shared" si="10"/>
        <v>2.9629629629629627E-2</v>
      </c>
      <c r="N88" s="74">
        <f t="shared" si="11"/>
        <v>3.9375E-2</v>
      </c>
      <c r="O88" s="75">
        <f t="shared" si="12"/>
        <v>85</v>
      </c>
      <c r="P88" s="75">
        <f t="shared" si="13"/>
        <v>114</v>
      </c>
    </row>
    <row r="89" spans="1:16" ht="12.75" x14ac:dyDescent="0.2">
      <c r="A89" s="27">
        <v>84</v>
      </c>
      <c r="B89" s="49" t="s">
        <v>127</v>
      </c>
      <c r="C89" s="28" t="s">
        <v>21</v>
      </c>
      <c r="D89" s="27">
        <v>1981</v>
      </c>
      <c r="E89" s="38"/>
      <c r="F89" s="27">
        <v>85</v>
      </c>
      <c r="G89" s="27">
        <v>51</v>
      </c>
      <c r="H89" s="27">
        <v>56</v>
      </c>
      <c r="I89" s="27">
        <v>0</v>
      </c>
      <c r="J89" s="31">
        <f t="shared" si="7"/>
        <v>3116</v>
      </c>
      <c r="K89" s="31">
        <f t="shared" si="8"/>
        <v>3116</v>
      </c>
      <c r="L89" s="31">
        <f t="shared" si="9"/>
        <v>2566.1176470588234</v>
      </c>
      <c r="M89" s="74">
        <f t="shared" si="10"/>
        <v>2.9699074074074072E-2</v>
      </c>
      <c r="N89" s="74">
        <f t="shared" si="11"/>
        <v>3.6064814814814813E-2</v>
      </c>
      <c r="O89" s="75">
        <f t="shared" si="12"/>
        <v>86</v>
      </c>
      <c r="P89" s="75">
        <f t="shared" si="13"/>
        <v>79</v>
      </c>
    </row>
    <row r="90" spans="1:16" ht="12.75" x14ac:dyDescent="0.2">
      <c r="A90" s="27">
        <v>117</v>
      </c>
      <c r="B90" s="49" t="s">
        <v>176</v>
      </c>
      <c r="C90" s="28" t="s">
        <v>21</v>
      </c>
      <c r="D90" s="27">
        <v>1962</v>
      </c>
      <c r="E90" s="29"/>
      <c r="F90" s="27">
        <v>91</v>
      </c>
      <c r="G90" s="27">
        <v>58</v>
      </c>
      <c r="H90" s="27">
        <v>40</v>
      </c>
      <c r="I90" s="27">
        <v>1</v>
      </c>
      <c r="J90" s="31">
        <f t="shared" si="7"/>
        <v>3520</v>
      </c>
      <c r="K90" s="31">
        <f t="shared" si="8"/>
        <v>3340</v>
      </c>
      <c r="L90" s="31">
        <f t="shared" si="9"/>
        <v>2569.2307692307691</v>
      </c>
      <c r="M90" s="74">
        <f t="shared" si="10"/>
        <v>2.97337962962963E-2</v>
      </c>
      <c r="N90" s="74">
        <f t="shared" si="11"/>
        <v>4.0740740740740737E-2</v>
      </c>
      <c r="O90" s="75">
        <f t="shared" si="12"/>
        <v>87</v>
      </c>
      <c r="P90" s="75">
        <f t="shared" si="13"/>
        <v>127</v>
      </c>
    </row>
    <row r="91" spans="1:16" ht="12.75" x14ac:dyDescent="0.2">
      <c r="A91" s="27">
        <v>118</v>
      </c>
      <c r="B91" s="49" t="s">
        <v>175</v>
      </c>
      <c r="C91" s="28" t="s">
        <v>21</v>
      </c>
      <c r="D91" s="27">
        <v>1953</v>
      </c>
      <c r="E91" s="29"/>
      <c r="F91" s="27">
        <v>83</v>
      </c>
      <c r="G91" s="27">
        <v>50</v>
      </c>
      <c r="H91" s="27">
        <v>50</v>
      </c>
      <c r="I91" s="27">
        <v>0</v>
      </c>
      <c r="J91" s="31">
        <f t="shared" si="7"/>
        <v>3050</v>
      </c>
      <c r="K91" s="31">
        <f t="shared" si="8"/>
        <v>3050</v>
      </c>
      <c r="L91" s="31">
        <f t="shared" si="9"/>
        <v>2572.2891566265062</v>
      </c>
      <c r="M91" s="74">
        <f t="shared" si="10"/>
        <v>2.9768518518518517E-2</v>
      </c>
      <c r="N91" s="74">
        <f t="shared" si="11"/>
        <v>3.5300925925925923E-2</v>
      </c>
      <c r="O91" s="75">
        <f t="shared" si="12"/>
        <v>88</v>
      </c>
      <c r="P91" s="75">
        <f t="shared" si="13"/>
        <v>65</v>
      </c>
    </row>
    <row r="92" spans="1:16" ht="12.75" x14ac:dyDescent="0.2">
      <c r="A92" s="27">
        <v>54</v>
      </c>
      <c r="B92" s="49" t="s">
        <v>90</v>
      </c>
      <c r="C92" s="28" t="s">
        <v>21</v>
      </c>
      <c r="D92" s="27">
        <v>1973</v>
      </c>
      <c r="E92" s="29"/>
      <c r="F92" s="27">
        <v>69</v>
      </c>
      <c r="G92" s="27">
        <v>48</v>
      </c>
      <c r="H92" s="27">
        <v>17</v>
      </c>
      <c r="I92" s="27">
        <v>2</v>
      </c>
      <c r="J92" s="31">
        <f t="shared" si="7"/>
        <v>2897</v>
      </c>
      <c r="K92" s="31">
        <f t="shared" si="8"/>
        <v>2537</v>
      </c>
      <c r="L92" s="31">
        <f t="shared" si="9"/>
        <v>2573.768115942029</v>
      </c>
      <c r="M92" s="74">
        <f t="shared" si="10"/>
        <v>2.9780092592592594E-2</v>
      </c>
      <c r="N92" s="74">
        <f t="shared" si="11"/>
        <v>3.3530092592592591E-2</v>
      </c>
      <c r="O92" s="75">
        <f t="shared" si="12"/>
        <v>89</v>
      </c>
      <c r="P92" s="75">
        <f t="shared" si="13"/>
        <v>54</v>
      </c>
    </row>
    <row r="93" spans="1:16" ht="12.75" x14ac:dyDescent="0.2">
      <c r="A93" s="27">
        <v>20</v>
      </c>
      <c r="B93" s="49" t="s">
        <v>51</v>
      </c>
      <c r="C93" s="28" t="s">
        <v>21</v>
      </c>
      <c r="D93" s="27">
        <v>1959</v>
      </c>
      <c r="E93" s="29"/>
      <c r="F93" s="27">
        <v>77</v>
      </c>
      <c r="G93" s="27">
        <v>47</v>
      </c>
      <c r="H93" s="27">
        <v>32</v>
      </c>
      <c r="I93" s="27">
        <v>0</v>
      </c>
      <c r="J93" s="31">
        <f t="shared" si="7"/>
        <v>2852</v>
      </c>
      <c r="K93" s="31">
        <f t="shared" si="8"/>
        <v>2852</v>
      </c>
      <c r="L93" s="31">
        <f t="shared" si="9"/>
        <v>2592.7272727272725</v>
      </c>
      <c r="M93" s="74">
        <f t="shared" si="10"/>
        <v>3.0000000000000002E-2</v>
      </c>
      <c r="N93" s="74">
        <f t="shared" si="11"/>
        <v>3.3009259259259259E-2</v>
      </c>
      <c r="O93" s="75">
        <f t="shared" si="12"/>
        <v>90</v>
      </c>
      <c r="P93" s="75">
        <f t="shared" si="13"/>
        <v>45</v>
      </c>
    </row>
    <row r="94" spans="1:16" ht="12.75" x14ac:dyDescent="0.2">
      <c r="A94" s="27">
        <v>103</v>
      </c>
      <c r="B94" s="49" t="s">
        <v>154</v>
      </c>
      <c r="C94" s="28" t="s">
        <v>21</v>
      </c>
      <c r="D94" s="27">
        <v>1951</v>
      </c>
      <c r="E94" s="38"/>
      <c r="F94" s="27">
        <v>77</v>
      </c>
      <c r="G94" s="27">
        <v>50</v>
      </c>
      <c r="H94" s="27">
        <v>43</v>
      </c>
      <c r="I94" s="27">
        <v>1</v>
      </c>
      <c r="J94" s="31">
        <f t="shared" si="7"/>
        <v>3043</v>
      </c>
      <c r="K94" s="31">
        <f t="shared" si="8"/>
        <v>2863</v>
      </c>
      <c r="L94" s="31">
        <f t="shared" si="9"/>
        <v>2602.7272727272725</v>
      </c>
      <c r="M94" s="74">
        <f t="shared" si="10"/>
        <v>3.0115740740740738E-2</v>
      </c>
      <c r="N94" s="74">
        <f t="shared" si="11"/>
        <v>3.5219907407407408E-2</v>
      </c>
      <c r="O94" s="75">
        <f t="shared" si="12"/>
        <v>91</v>
      </c>
      <c r="P94" s="75">
        <f t="shared" si="13"/>
        <v>64</v>
      </c>
    </row>
    <row r="95" spans="1:16" ht="12.75" x14ac:dyDescent="0.2">
      <c r="A95" s="27">
        <v>43</v>
      </c>
      <c r="B95" s="49" t="s">
        <v>75</v>
      </c>
      <c r="C95" s="28" t="s">
        <v>21</v>
      </c>
      <c r="D95" s="27">
        <v>1966</v>
      </c>
      <c r="E95" s="38"/>
      <c r="F95" s="27">
        <v>86</v>
      </c>
      <c r="G95" s="27">
        <v>53</v>
      </c>
      <c r="H95" s="27">
        <v>27</v>
      </c>
      <c r="I95" s="27">
        <v>0</v>
      </c>
      <c r="J95" s="31">
        <f t="shared" si="7"/>
        <v>3207</v>
      </c>
      <c r="K95" s="31">
        <f t="shared" si="8"/>
        <v>3207</v>
      </c>
      <c r="L95" s="31">
        <f t="shared" si="9"/>
        <v>2610.3488372093025</v>
      </c>
      <c r="M95" s="74">
        <f t="shared" si="10"/>
        <v>3.0208333333333334E-2</v>
      </c>
      <c r="N95" s="74">
        <f t="shared" si="11"/>
        <v>3.7118055555555557E-2</v>
      </c>
      <c r="O95" s="75">
        <f t="shared" si="12"/>
        <v>92</v>
      </c>
      <c r="P95" s="75">
        <f t="shared" si="13"/>
        <v>91</v>
      </c>
    </row>
    <row r="96" spans="1:16" ht="12.75" x14ac:dyDescent="0.2">
      <c r="A96" s="27">
        <v>70</v>
      </c>
      <c r="B96" s="49" t="s">
        <v>114</v>
      </c>
      <c r="C96" s="28" t="s">
        <v>21</v>
      </c>
      <c r="D96" s="27">
        <v>1955</v>
      </c>
      <c r="E96" s="29" t="s">
        <v>189</v>
      </c>
      <c r="F96" s="29">
        <v>73</v>
      </c>
      <c r="G96" s="27">
        <v>45</v>
      </c>
      <c r="H96" s="27">
        <v>44</v>
      </c>
      <c r="I96" s="27">
        <v>0</v>
      </c>
      <c r="J96" s="31">
        <f t="shared" si="7"/>
        <v>2744</v>
      </c>
      <c r="K96" s="31">
        <f t="shared" si="8"/>
        <v>2744</v>
      </c>
      <c r="L96" s="31">
        <f t="shared" si="9"/>
        <v>2631.2328767123286</v>
      </c>
      <c r="M96" s="74">
        <f t="shared" si="10"/>
        <v>3.0451388888888889E-2</v>
      </c>
      <c r="N96" s="74">
        <f t="shared" si="11"/>
        <v>3.1759259259259258E-2</v>
      </c>
      <c r="O96" s="75">
        <f t="shared" si="12"/>
        <v>93</v>
      </c>
      <c r="P96" s="75">
        <f t="shared" si="13"/>
        <v>27</v>
      </c>
    </row>
    <row r="97" spans="1:16" ht="12.75" x14ac:dyDescent="0.2">
      <c r="A97" s="27">
        <v>35</v>
      </c>
      <c r="B97" s="49" t="s">
        <v>65</v>
      </c>
      <c r="C97" s="28" t="s">
        <v>21</v>
      </c>
      <c r="D97" s="27">
        <v>1955</v>
      </c>
      <c r="E97" s="29"/>
      <c r="F97" s="27">
        <v>70</v>
      </c>
      <c r="G97" s="27">
        <v>43</v>
      </c>
      <c r="H97" s="27">
        <v>53</v>
      </c>
      <c r="I97" s="27">
        <v>0</v>
      </c>
      <c r="J97" s="31">
        <f t="shared" si="7"/>
        <v>2633</v>
      </c>
      <c r="K97" s="31">
        <f t="shared" si="8"/>
        <v>2633</v>
      </c>
      <c r="L97" s="31">
        <f t="shared" si="9"/>
        <v>2633</v>
      </c>
      <c r="M97" s="74">
        <f t="shared" si="10"/>
        <v>3.0474537037037036E-2</v>
      </c>
      <c r="N97" s="74">
        <f t="shared" si="11"/>
        <v>3.0474537037037036E-2</v>
      </c>
      <c r="O97" s="75">
        <f t="shared" si="12"/>
        <v>94</v>
      </c>
      <c r="P97" s="75">
        <f t="shared" si="13"/>
        <v>20</v>
      </c>
    </row>
    <row r="98" spans="1:16" ht="12.75" x14ac:dyDescent="0.2">
      <c r="A98" s="27">
        <v>14</v>
      </c>
      <c r="B98" s="49" t="s">
        <v>45</v>
      </c>
      <c r="C98" s="28" t="s">
        <v>21</v>
      </c>
      <c r="D98" s="27">
        <v>1978</v>
      </c>
      <c r="E98" s="94"/>
      <c r="F98" s="27">
        <v>74</v>
      </c>
      <c r="G98" s="27">
        <v>46</v>
      </c>
      <c r="H98" s="27">
        <v>52</v>
      </c>
      <c r="I98" s="27">
        <v>0</v>
      </c>
      <c r="J98" s="31">
        <f t="shared" si="7"/>
        <v>2812</v>
      </c>
      <c r="K98" s="31">
        <f t="shared" si="8"/>
        <v>2812</v>
      </c>
      <c r="L98" s="31">
        <f t="shared" si="9"/>
        <v>2660</v>
      </c>
      <c r="M98" s="74">
        <f t="shared" si="10"/>
        <v>3.078703703703704E-2</v>
      </c>
      <c r="N98" s="74">
        <f t="shared" si="11"/>
        <v>3.2546296296296295E-2</v>
      </c>
      <c r="O98" s="75">
        <f t="shared" si="12"/>
        <v>95</v>
      </c>
      <c r="P98" s="75">
        <f t="shared" si="13"/>
        <v>39</v>
      </c>
    </row>
    <row r="99" spans="1:16" ht="12.75" x14ac:dyDescent="0.2">
      <c r="A99" s="27">
        <v>97</v>
      </c>
      <c r="B99" s="49" t="s">
        <v>145</v>
      </c>
      <c r="C99" s="28" t="s">
        <v>21</v>
      </c>
      <c r="D99" s="27">
        <v>1993</v>
      </c>
      <c r="E99" s="38"/>
      <c r="F99" s="27">
        <v>73</v>
      </c>
      <c r="G99" s="27">
        <v>52</v>
      </c>
      <c r="H99" s="27">
        <v>35</v>
      </c>
      <c r="I99" s="27">
        <v>2</v>
      </c>
      <c r="J99" s="31">
        <f t="shared" si="7"/>
        <v>3155</v>
      </c>
      <c r="K99" s="31">
        <f t="shared" si="8"/>
        <v>2795</v>
      </c>
      <c r="L99" s="31">
        <f t="shared" si="9"/>
        <v>2680.1369863013697</v>
      </c>
      <c r="M99" s="74">
        <f t="shared" si="10"/>
        <v>3.1018518518518515E-2</v>
      </c>
      <c r="N99" s="74">
        <f t="shared" si="11"/>
        <v>3.6516203703703703E-2</v>
      </c>
      <c r="O99" s="75">
        <f t="shared" si="12"/>
        <v>96</v>
      </c>
      <c r="P99" s="75">
        <f t="shared" si="13"/>
        <v>83</v>
      </c>
    </row>
    <row r="100" spans="1:16" ht="12.75" x14ac:dyDescent="0.2">
      <c r="A100" s="27">
        <v>63</v>
      </c>
      <c r="B100" s="49" t="s">
        <v>98</v>
      </c>
      <c r="C100" s="28" t="s">
        <v>21</v>
      </c>
      <c r="D100" s="27">
        <v>1961</v>
      </c>
      <c r="E100" s="29"/>
      <c r="F100" s="27">
        <v>74</v>
      </c>
      <c r="G100" s="27">
        <v>47</v>
      </c>
      <c r="H100" s="27">
        <v>34</v>
      </c>
      <c r="I100" s="27">
        <v>0</v>
      </c>
      <c r="J100" s="31">
        <f t="shared" si="7"/>
        <v>2854</v>
      </c>
      <c r="K100" s="31">
        <f t="shared" si="8"/>
        <v>2854</v>
      </c>
      <c r="L100" s="31">
        <f t="shared" si="9"/>
        <v>2699.7297297297296</v>
      </c>
      <c r="M100" s="74">
        <f t="shared" si="10"/>
        <v>3.123842592592593E-2</v>
      </c>
      <c r="N100" s="74">
        <f t="shared" si="11"/>
        <v>3.3032407407407406E-2</v>
      </c>
      <c r="O100" s="75">
        <f t="shared" si="12"/>
        <v>97</v>
      </c>
      <c r="P100" s="75">
        <f t="shared" si="13"/>
        <v>47</v>
      </c>
    </row>
    <row r="101" spans="1:16" ht="12.75" x14ac:dyDescent="0.2">
      <c r="A101" s="27">
        <v>42</v>
      </c>
      <c r="B101" s="49" t="s">
        <v>73</v>
      </c>
      <c r="C101" s="28" t="s">
        <v>21</v>
      </c>
      <c r="D101" s="27">
        <v>1967</v>
      </c>
      <c r="E101" s="29"/>
      <c r="F101" s="27">
        <v>79</v>
      </c>
      <c r="G101" s="27">
        <v>50</v>
      </c>
      <c r="H101" s="27">
        <v>53</v>
      </c>
      <c r="I101" s="27">
        <v>0</v>
      </c>
      <c r="J101" s="31">
        <f t="shared" si="7"/>
        <v>3053</v>
      </c>
      <c r="K101" s="31">
        <f t="shared" si="8"/>
        <v>3053</v>
      </c>
      <c r="L101" s="31">
        <f t="shared" si="9"/>
        <v>2705.1898734177216</v>
      </c>
      <c r="M101" s="74">
        <f t="shared" si="10"/>
        <v>3.1307870370370368E-2</v>
      </c>
      <c r="N101" s="74">
        <f t="shared" si="11"/>
        <v>3.5335648148148151E-2</v>
      </c>
      <c r="O101" s="75">
        <f t="shared" si="12"/>
        <v>98</v>
      </c>
      <c r="P101" s="75">
        <f t="shared" si="13"/>
        <v>67</v>
      </c>
    </row>
    <row r="102" spans="1:16" s="37" customFormat="1" ht="12.75" x14ac:dyDescent="0.2">
      <c r="A102" s="27">
        <v>26</v>
      </c>
      <c r="B102" s="49" t="s">
        <v>28</v>
      </c>
      <c r="C102" s="28" t="s">
        <v>21</v>
      </c>
      <c r="D102" s="27">
        <v>1964</v>
      </c>
      <c r="E102" s="29"/>
      <c r="F102" s="27">
        <v>78</v>
      </c>
      <c r="G102" s="27">
        <v>50</v>
      </c>
      <c r="H102" s="27">
        <v>41</v>
      </c>
      <c r="I102" s="27">
        <v>0</v>
      </c>
      <c r="J102" s="31">
        <f t="shared" si="7"/>
        <v>3041</v>
      </c>
      <c r="K102" s="31">
        <f t="shared" si="8"/>
        <v>3041</v>
      </c>
      <c r="L102" s="31">
        <f t="shared" si="9"/>
        <v>2729.102564102564</v>
      </c>
      <c r="M102" s="74">
        <f t="shared" si="10"/>
        <v>3.1585648148148147E-2</v>
      </c>
      <c r="N102" s="74">
        <f t="shared" si="11"/>
        <v>3.5196759259259254E-2</v>
      </c>
      <c r="O102" s="75">
        <f t="shared" si="12"/>
        <v>99</v>
      </c>
      <c r="P102" s="75">
        <f t="shared" si="13"/>
        <v>63</v>
      </c>
    </row>
    <row r="103" spans="1:16" ht="12.75" x14ac:dyDescent="0.2">
      <c r="A103" s="27">
        <v>78</v>
      </c>
      <c r="B103" s="49" t="s">
        <v>122</v>
      </c>
      <c r="C103" s="28" t="s">
        <v>21</v>
      </c>
      <c r="D103" s="27">
        <v>1986</v>
      </c>
      <c r="E103" s="29" t="s">
        <v>187</v>
      </c>
      <c r="F103" s="27">
        <v>86</v>
      </c>
      <c r="G103" s="27">
        <v>62</v>
      </c>
      <c r="H103" s="27">
        <v>13</v>
      </c>
      <c r="I103" s="27">
        <v>2</v>
      </c>
      <c r="J103" s="31">
        <f t="shared" si="7"/>
        <v>3733</v>
      </c>
      <c r="K103" s="31">
        <f t="shared" si="8"/>
        <v>3373</v>
      </c>
      <c r="L103" s="31">
        <f t="shared" si="9"/>
        <v>2745.4651162790697</v>
      </c>
      <c r="M103" s="74">
        <f t="shared" si="10"/>
        <v>3.1770833333333331E-2</v>
      </c>
      <c r="N103" s="74">
        <f t="shared" si="11"/>
        <v>4.3206018518518519E-2</v>
      </c>
      <c r="O103" s="75">
        <f t="shared" si="12"/>
        <v>100</v>
      </c>
      <c r="P103" s="75">
        <f t="shared" si="13"/>
        <v>133</v>
      </c>
    </row>
    <row r="104" spans="1:16" ht="25.5" x14ac:dyDescent="0.2">
      <c r="A104" s="27">
        <v>3</v>
      </c>
      <c r="B104" s="49" t="s">
        <v>31</v>
      </c>
      <c r="C104" s="28" t="s">
        <v>21</v>
      </c>
      <c r="D104" s="27">
        <v>1977</v>
      </c>
      <c r="E104" s="29" t="s">
        <v>195</v>
      </c>
      <c r="F104" s="27">
        <v>84</v>
      </c>
      <c r="G104" s="27">
        <v>60</v>
      </c>
      <c r="H104" s="27">
        <v>59</v>
      </c>
      <c r="I104" s="27">
        <v>2</v>
      </c>
      <c r="J104" s="31">
        <f t="shared" si="7"/>
        <v>3659</v>
      </c>
      <c r="K104" s="31">
        <f t="shared" si="8"/>
        <v>3299</v>
      </c>
      <c r="L104" s="31">
        <f t="shared" si="9"/>
        <v>2749.1666666666665</v>
      </c>
      <c r="M104" s="74">
        <f t="shared" si="10"/>
        <v>3.1817129629629633E-2</v>
      </c>
      <c r="N104" s="74">
        <f t="shared" si="11"/>
        <v>4.234953703703704E-2</v>
      </c>
      <c r="O104" s="75">
        <f t="shared" si="12"/>
        <v>101</v>
      </c>
      <c r="P104" s="75">
        <f t="shared" si="13"/>
        <v>132</v>
      </c>
    </row>
    <row r="105" spans="1:16" ht="12.75" x14ac:dyDescent="0.2">
      <c r="A105" s="27">
        <v>218</v>
      </c>
      <c r="B105" s="49" t="s">
        <v>110</v>
      </c>
      <c r="C105" s="28" t="s">
        <v>33</v>
      </c>
      <c r="D105" s="27">
        <v>1963</v>
      </c>
      <c r="E105" s="29" t="s">
        <v>191</v>
      </c>
      <c r="F105" s="27">
        <v>67</v>
      </c>
      <c r="G105" s="27">
        <v>53</v>
      </c>
      <c r="H105" s="27">
        <v>8</v>
      </c>
      <c r="I105" s="27">
        <v>3</v>
      </c>
      <c r="J105" s="31">
        <f t="shared" si="7"/>
        <v>3188</v>
      </c>
      <c r="K105" s="31">
        <f t="shared" si="8"/>
        <v>2648</v>
      </c>
      <c r="L105" s="31">
        <f t="shared" si="9"/>
        <v>2766.5671641791046</v>
      </c>
      <c r="M105" s="74">
        <f t="shared" si="10"/>
        <v>3.201388888888889E-2</v>
      </c>
      <c r="N105" s="74">
        <f t="shared" si="11"/>
        <v>3.6898148148148145E-2</v>
      </c>
      <c r="O105" s="75">
        <f t="shared" si="12"/>
        <v>102</v>
      </c>
      <c r="P105" s="75">
        <f t="shared" si="13"/>
        <v>88</v>
      </c>
    </row>
    <row r="106" spans="1:16" ht="12.75" x14ac:dyDescent="0.2">
      <c r="A106" s="27">
        <v>91</v>
      </c>
      <c r="B106" s="49" t="s">
        <v>139</v>
      </c>
      <c r="C106" s="28" t="s">
        <v>21</v>
      </c>
      <c r="D106" s="27">
        <v>1977</v>
      </c>
      <c r="E106" s="38"/>
      <c r="F106" s="27">
        <v>86</v>
      </c>
      <c r="G106" s="27">
        <v>69</v>
      </c>
      <c r="H106" s="27">
        <v>2</v>
      </c>
      <c r="I106" s="27">
        <v>4</v>
      </c>
      <c r="J106" s="31">
        <f t="shared" si="7"/>
        <v>4142</v>
      </c>
      <c r="K106" s="31">
        <f t="shared" si="8"/>
        <v>3422</v>
      </c>
      <c r="L106" s="31">
        <f t="shared" si="9"/>
        <v>2785.3488372093025</v>
      </c>
      <c r="M106" s="74">
        <f t="shared" si="10"/>
        <v>3.2233796296296295E-2</v>
      </c>
      <c r="N106" s="74">
        <f t="shared" si="11"/>
        <v>4.7939814814814817E-2</v>
      </c>
      <c r="O106" s="75">
        <f t="shared" si="12"/>
        <v>103</v>
      </c>
      <c r="P106" s="75">
        <f t="shared" si="13"/>
        <v>149</v>
      </c>
    </row>
    <row r="107" spans="1:16" ht="12.75" x14ac:dyDescent="0.2">
      <c r="A107" s="27">
        <v>228</v>
      </c>
      <c r="B107" s="49" t="s">
        <v>148</v>
      </c>
      <c r="C107" s="28" t="s">
        <v>33</v>
      </c>
      <c r="D107" s="27">
        <v>1957</v>
      </c>
      <c r="E107" s="29"/>
      <c r="F107" s="27">
        <v>71</v>
      </c>
      <c r="G107" s="27">
        <v>47</v>
      </c>
      <c r="H107" s="27">
        <v>17</v>
      </c>
      <c r="I107" s="27">
        <v>0</v>
      </c>
      <c r="J107" s="31">
        <f t="shared" si="7"/>
        <v>2837</v>
      </c>
      <c r="K107" s="31">
        <f t="shared" si="8"/>
        <v>2837</v>
      </c>
      <c r="L107" s="31">
        <f t="shared" si="9"/>
        <v>2797.0422535211269</v>
      </c>
      <c r="M107" s="74">
        <f t="shared" si="10"/>
        <v>3.2372685185185185E-2</v>
      </c>
      <c r="N107" s="74">
        <f t="shared" si="11"/>
        <v>3.2835648148148149E-2</v>
      </c>
      <c r="O107" s="75">
        <f t="shared" si="12"/>
        <v>104</v>
      </c>
      <c r="P107" s="75">
        <f t="shared" si="13"/>
        <v>43</v>
      </c>
    </row>
    <row r="108" spans="1:16" ht="12.75" x14ac:dyDescent="0.2">
      <c r="A108" s="27">
        <v>224</v>
      </c>
      <c r="B108" s="49" t="s">
        <v>132</v>
      </c>
      <c r="C108" s="28" t="s">
        <v>33</v>
      </c>
      <c r="D108" s="27">
        <v>1969</v>
      </c>
      <c r="E108" s="29"/>
      <c r="F108" s="27">
        <v>66</v>
      </c>
      <c r="G108" s="27">
        <v>47</v>
      </c>
      <c r="H108" s="27">
        <v>6</v>
      </c>
      <c r="I108" s="27">
        <v>1</v>
      </c>
      <c r="J108" s="31">
        <f t="shared" si="7"/>
        <v>2826</v>
      </c>
      <c r="K108" s="31">
        <f t="shared" si="8"/>
        <v>2646</v>
      </c>
      <c r="L108" s="31">
        <f t="shared" si="9"/>
        <v>2806.3636363636365</v>
      </c>
      <c r="M108" s="74">
        <f t="shared" si="10"/>
        <v>3.2476851851851847E-2</v>
      </c>
      <c r="N108" s="74">
        <f t="shared" si="11"/>
        <v>3.2708333333333332E-2</v>
      </c>
      <c r="O108" s="75">
        <f t="shared" si="12"/>
        <v>105</v>
      </c>
      <c r="P108" s="75">
        <f t="shared" si="13"/>
        <v>40</v>
      </c>
    </row>
    <row r="109" spans="1:16" ht="12.75" x14ac:dyDescent="0.2">
      <c r="A109" s="27">
        <v>15</v>
      </c>
      <c r="B109" s="49" t="s">
        <v>30</v>
      </c>
      <c r="C109" s="28" t="s">
        <v>21</v>
      </c>
      <c r="D109" s="27">
        <v>1952</v>
      </c>
      <c r="E109" s="29" t="s">
        <v>193</v>
      </c>
      <c r="F109" s="29">
        <v>88</v>
      </c>
      <c r="G109" s="27">
        <v>70</v>
      </c>
      <c r="H109" s="27">
        <v>50</v>
      </c>
      <c r="I109" s="27">
        <v>4</v>
      </c>
      <c r="J109" s="31">
        <f t="shared" si="7"/>
        <v>4250</v>
      </c>
      <c r="K109" s="31">
        <f t="shared" si="8"/>
        <v>3530</v>
      </c>
      <c r="L109" s="31">
        <f t="shared" si="9"/>
        <v>2807.9545454545455</v>
      </c>
      <c r="M109" s="74">
        <f t="shared" si="10"/>
        <v>3.2488425925925928E-2</v>
      </c>
      <c r="N109" s="74">
        <f t="shared" si="11"/>
        <v>4.9189814814814818E-2</v>
      </c>
      <c r="O109" s="75">
        <f t="shared" si="12"/>
        <v>106</v>
      </c>
      <c r="P109" s="75">
        <f t="shared" si="13"/>
        <v>150</v>
      </c>
    </row>
    <row r="110" spans="1:16" ht="12.75" x14ac:dyDescent="0.2">
      <c r="A110" s="27">
        <v>62</v>
      </c>
      <c r="B110" s="49" t="s">
        <v>97</v>
      </c>
      <c r="C110" s="28" t="s">
        <v>21</v>
      </c>
      <c r="D110" s="27">
        <v>1959</v>
      </c>
      <c r="E110" s="29"/>
      <c r="F110" s="27">
        <v>121</v>
      </c>
      <c r="G110" s="27">
        <v>81</v>
      </c>
      <c r="H110" s="27">
        <v>13</v>
      </c>
      <c r="I110" s="27">
        <v>0</v>
      </c>
      <c r="J110" s="31">
        <f t="shared" si="7"/>
        <v>4873</v>
      </c>
      <c r="K110" s="31">
        <f t="shared" si="8"/>
        <v>4873</v>
      </c>
      <c r="L110" s="31">
        <f t="shared" si="9"/>
        <v>2819.090909090909</v>
      </c>
      <c r="M110" s="74">
        <f t="shared" si="10"/>
        <v>3.2627314814814817E-2</v>
      </c>
      <c r="N110" s="74">
        <f t="shared" si="11"/>
        <v>5.6400462962962965E-2</v>
      </c>
      <c r="O110" s="75">
        <f t="shared" si="12"/>
        <v>107</v>
      </c>
      <c r="P110" s="75">
        <f t="shared" si="13"/>
        <v>158</v>
      </c>
    </row>
    <row r="111" spans="1:16" ht="12.75" x14ac:dyDescent="0.2">
      <c r="A111" s="27">
        <v>83</v>
      </c>
      <c r="B111" s="49" t="s">
        <v>126</v>
      </c>
      <c r="C111" s="28" t="s">
        <v>21</v>
      </c>
      <c r="D111" s="27">
        <v>1959</v>
      </c>
      <c r="E111" s="38"/>
      <c r="F111" s="27">
        <v>71</v>
      </c>
      <c r="G111" s="27">
        <v>48</v>
      </c>
      <c r="H111" s="27">
        <v>5</v>
      </c>
      <c r="I111" s="27">
        <v>0</v>
      </c>
      <c r="J111" s="31">
        <f t="shared" si="7"/>
        <v>2885</v>
      </c>
      <c r="K111" s="31">
        <f t="shared" si="8"/>
        <v>2885</v>
      </c>
      <c r="L111" s="31">
        <f t="shared" si="9"/>
        <v>2844.3661971830984</v>
      </c>
      <c r="M111" s="74">
        <f t="shared" si="10"/>
        <v>3.2916666666666664E-2</v>
      </c>
      <c r="N111" s="74">
        <f t="shared" si="11"/>
        <v>3.3391203703703708E-2</v>
      </c>
      <c r="O111" s="75">
        <f t="shared" si="12"/>
        <v>108</v>
      </c>
      <c r="P111" s="75">
        <f t="shared" si="13"/>
        <v>52</v>
      </c>
    </row>
    <row r="112" spans="1:16" ht="25.5" x14ac:dyDescent="0.2">
      <c r="A112" s="27">
        <v>216</v>
      </c>
      <c r="B112" s="49" t="s">
        <v>108</v>
      </c>
      <c r="C112" s="28" t="s">
        <v>33</v>
      </c>
      <c r="D112" s="27">
        <v>1973</v>
      </c>
      <c r="E112" s="29" t="s">
        <v>195</v>
      </c>
      <c r="F112" s="27">
        <v>73</v>
      </c>
      <c r="G112" s="27">
        <v>58</v>
      </c>
      <c r="H112" s="27">
        <v>33</v>
      </c>
      <c r="I112" s="27">
        <v>3</v>
      </c>
      <c r="J112" s="31">
        <f t="shared" si="7"/>
        <v>3513</v>
      </c>
      <c r="K112" s="31">
        <f t="shared" si="8"/>
        <v>2973</v>
      </c>
      <c r="L112" s="31">
        <f t="shared" si="9"/>
        <v>2850.821917808219</v>
      </c>
      <c r="M112" s="74">
        <f t="shared" si="10"/>
        <v>3.2986111111111112E-2</v>
      </c>
      <c r="N112" s="74">
        <f t="shared" si="11"/>
        <v>4.0659722222222222E-2</v>
      </c>
      <c r="O112" s="75">
        <f t="shared" si="12"/>
        <v>109</v>
      </c>
      <c r="P112" s="75">
        <f t="shared" si="13"/>
        <v>125</v>
      </c>
    </row>
    <row r="113" spans="1:16" ht="12.75" x14ac:dyDescent="0.2">
      <c r="A113" s="27">
        <v>129</v>
      </c>
      <c r="B113" s="49" t="s">
        <v>186</v>
      </c>
      <c r="C113" s="28" t="s">
        <v>21</v>
      </c>
      <c r="D113" s="27">
        <v>1975</v>
      </c>
      <c r="E113" s="29"/>
      <c r="F113" s="27">
        <v>71</v>
      </c>
      <c r="G113" s="27">
        <v>51</v>
      </c>
      <c r="H113" s="27">
        <v>18</v>
      </c>
      <c r="I113" s="27">
        <v>1</v>
      </c>
      <c r="J113" s="31">
        <f t="shared" si="7"/>
        <v>3078</v>
      </c>
      <c r="K113" s="31">
        <f t="shared" si="8"/>
        <v>2898</v>
      </c>
      <c r="L113" s="31">
        <f t="shared" si="9"/>
        <v>2857.1830985915494</v>
      </c>
      <c r="M113" s="74">
        <f t="shared" si="10"/>
        <v>3.3067129629629634E-2</v>
      </c>
      <c r="N113" s="74">
        <f t="shared" si="11"/>
        <v>3.5624999999999997E-2</v>
      </c>
      <c r="O113" s="75">
        <f t="shared" si="12"/>
        <v>110</v>
      </c>
      <c r="P113" s="75">
        <f t="shared" si="13"/>
        <v>72</v>
      </c>
    </row>
    <row r="114" spans="1:16" s="37" customFormat="1" ht="12.75" x14ac:dyDescent="0.2">
      <c r="A114" s="27">
        <v>59</v>
      </c>
      <c r="B114" s="49" t="s">
        <v>93</v>
      </c>
      <c r="C114" s="28" t="s">
        <v>21</v>
      </c>
      <c r="D114" s="27">
        <v>1954</v>
      </c>
      <c r="E114" s="29" t="s">
        <v>194</v>
      </c>
      <c r="F114" s="27">
        <v>88</v>
      </c>
      <c r="G114" s="27">
        <v>66</v>
      </c>
      <c r="H114" s="27">
        <v>21</v>
      </c>
      <c r="I114" s="27">
        <v>2</v>
      </c>
      <c r="J114" s="31">
        <f t="shared" si="7"/>
        <v>3981</v>
      </c>
      <c r="K114" s="31">
        <f t="shared" si="8"/>
        <v>3621</v>
      </c>
      <c r="L114" s="31">
        <f t="shared" si="9"/>
        <v>2880.340909090909</v>
      </c>
      <c r="M114" s="74">
        <f t="shared" si="10"/>
        <v>3.3333333333333333E-2</v>
      </c>
      <c r="N114" s="74">
        <f t="shared" si="11"/>
        <v>4.6076388888888882E-2</v>
      </c>
      <c r="O114" s="75">
        <f t="shared" si="12"/>
        <v>111</v>
      </c>
      <c r="P114" s="75">
        <f t="shared" si="13"/>
        <v>144</v>
      </c>
    </row>
    <row r="115" spans="1:16" ht="25.5" x14ac:dyDescent="0.2">
      <c r="A115" s="27">
        <v>217</v>
      </c>
      <c r="B115" s="49" t="s">
        <v>109</v>
      </c>
      <c r="C115" s="28" t="s">
        <v>33</v>
      </c>
      <c r="D115" s="27">
        <v>1977</v>
      </c>
      <c r="E115" s="29" t="s">
        <v>195</v>
      </c>
      <c r="F115" s="27">
        <v>84</v>
      </c>
      <c r="G115" s="27">
        <v>57</v>
      </c>
      <c r="H115" s="27">
        <v>41</v>
      </c>
      <c r="I115" s="27">
        <v>0</v>
      </c>
      <c r="J115" s="31">
        <f t="shared" si="7"/>
        <v>3461</v>
      </c>
      <c r="K115" s="31">
        <f t="shared" si="8"/>
        <v>3461</v>
      </c>
      <c r="L115" s="31">
        <f t="shared" si="9"/>
        <v>2884.1666666666665</v>
      </c>
      <c r="M115" s="74">
        <f t="shared" si="10"/>
        <v>3.3379629629629634E-2</v>
      </c>
      <c r="N115" s="74">
        <f t="shared" si="11"/>
        <v>4.0057870370370369E-2</v>
      </c>
      <c r="O115" s="75">
        <f t="shared" si="12"/>
        <v>112</v>
      </c>
      <c r="P115" s="75">
        <f t="shared" si="13"/>
        <v>120</v>
      </c>
    </row>
    <row r="116" spans="1:16" ht="12.75" x14ac:dyDescent="0.2">
      <c r="A116" s="27">
        <v>61</v>
      </c>
      <c r="B116" s="49" t="s">
        <v>95</v>
      </c>
      <c r="C116" s="28" t="s">
        <v>21</v>
      </c>
      <c r="D116" s="27">
        <v>1980</v>
      </c>
      <c r="E116" s="29"/>
      <c r="F116" s="27">
        <v>88</v>
      </c>
      <c r="G116" s="27">
        <v>60</v>
      </c>
      <c r="H116" s="27">
        <v>34</v>
      </c>
      <c r="I116" s="27">
        <v>0</v>
      </c>
      <c r="J116" s="31">
        <f t="shared" si="7"/>
        <v>3634</v>
      </c>
      <c r="K116" s="31">
        <f t="shared" si="8"/>
        <v>3634</v>
      </c>
      <c r="L116" s="31">
        <f t="shared" si="9"/>
        <v>2890.681818181818</v>
      </c>
      <c r="M116" s="74">
        <f t="shared" si="10"/>
        <v>3.3449074074074069E-2</v>
      </c>
      <c r="N116" s="74">
        <f t="shared" si="11"/>
        <v>4.2060185185185194E-2</v>
      </c>
      <c r="O116" s="75">
        <f t="shared" si="12"/>
        <v>113</v>
      </c>
      <c r="P116" s="75">
        <f t="shared" si="13"/>
        <v>131</v>
      </c>
    </row>
    <row r="117" spans="1:16" ht="12.75" x14ac:dyDescent="0.2">
      <c r="A117" s="27">
        <v>68</v>
      </c>
      <c r="B117" s="49" t="s">
        <v>112</v>
      </c>
      <c r="C117" s="28" t="s">
        <v>21</v>
      </c>
      <c r="D117" s="27">
        <v>1954</v>
      </c>
      <c r="E117" s="29" t="s">
        <v>191</v>
      </c>
      <c r="F117" s="27">
        <v>64</v>
      </c>
      <c r="G117" s="27">
        <v>56</v>
      </c>
      <c r="H117" s="27">
        <v>4</v>
      </c>
      <c r="I117" s="27">
        <v>4</v>
      </c>
      <c r="J117" s="31">
        <f t="shared" si="7"/>
        <v>3364</v>
      </c>
      <c r="K117" s="31">
        <f t="shared" si="8"/>
        <v>2644</v>
      </c>
      <c r="L117" s="31">
        <f t="shared" si="9"/>
        <v>2891.875</v>
      </c>
      <c r="M117" s="74">
        <f t="shared" si="10"/>
        <v>3.3460648148148149E-2</v>
      </c>
      <c r="N117" s="74">
        <f t="shared" si="11"/>
        <v>3.8935185185185191E-2</v>
      </c>
      <c r="O117" s="75">
        <f t="shared" si="12"/>
        <v>114</v>
      </c>
      <c r="P117" s="75">
        <f t="shared" si="13"/>
        <v>108</v>
      </c>
    </row>
    <row r="118" spans="1:16" ht="12.75" x14ac:dyDescent="0.2">
      <c r="A118" s="27">
        <v>211</v>
      </c>
      <c r="B118" s="49" t="s">
        <v>89</v>
      </c>
      <c r="C118" s="28" t="s">
        <v>33</v>
      </c>
      <c r="D118" s="27">
        <v>1976</v>
      </c>
      <c r="E118" s="29" t="s">
        <v>202</v>
      </c>
      <c r="F118" s="27">
        <v>67</v>
      </c>
      <c r="G118" s="27">
        <v>55</v>
      </c>
      <c r="H118" s="27">
        <v>10</v>
      </c>
      <c r="I118" s="27">
        <v>3</v>
      </c>
      <c r="J118" s="31">
        <f t="shared" si="7"/>
        <v>3310</v>
      </c>
      <c r="K118" s="31">
        <f t="shared" si="8"/>
        <v>2770</v>
      </c>
      <c r="L118" s="31">
        <f t="shared" si="9"/>
        <v>2894.0298507462685</v>
      </c>
      <c r="M118" s="74">
        <f t="shared" si="10"/>
        <v>3.349537037037037E-2</v>
      </c>
      <c r="N118" s="74">
        <f t="shared" si="11"/>
        <v>3.8310185185185183E-2</v>
      </c>
      <c r="O118" s="75">
        <f t="shared" si="12"/>
        <v>115</v>
      </c>
      <c r="P118" s="75">
        <f t="shared" si="13"/>
        <v>102</v>
      </c>
    </row>
    <row r="119" spans="1:16" ht="12.75" x14ac:dyDescent="0.2">
      <c r="A119" s="27">
        <v>128</v>
      </c>
      <c r="B119" s="49" t="s">
        <v>181</v>
      </c>
      <c r="C119" s="28" t="s">
        <v>21</v>
      </c>
      <c r="D119" s="27">
        <v>1959</v>
      </c>
      <c r="E119" s="29"/>
      <c r="F119" s="27">
        <v>85</v>
      </c>
      <c r="G119" s="27">
        <v>58</v>
      </c>
      <c r="H119" s="27">
        <v>47</v>
      </c>
      <c r="I119" s="27">
        <v>0</v>
      </c>
      <c r="J119" s="31">
        <f t="shared" si="7"/>
        <v>3527</v>
      </c>
      <c r="K119" s="31">
        <f t="shared" si="8"/>
        <v>3527</v>
      </c>
      <c r="L119" s="31">
        <f t="shared" si="9"/>
        <v>2904.5882352941176</v>
      </c>
      <c r="M119" s="74">
        <f t="shared" si="10"/>
        <v>3.3611111111111112E-2</v>
      </c>
      <c r="N119" s="74">
        <f t="shared" si="11"/>
        <v>4.0821759259259259E-2</v>
      </c>
      <c r="O119" s="75">
        <f t="shared" si="12"/>
        <v>116</v>
      </c>
      <c r="P119" s="75">
        <f t="shared" si="13"/>
        <v>128</v>
      </c>
    </row>
    <row r="120" spans="1:16" ht="12.75" x14ac:dyDescent="0.2">
      <c r="A120" s="27">
        <v>130</v>
      </c>
      <c r="B120" s="49" t="s">
        <v>190</v>
      </c>
      <c r="C120" s="28" t="s">
        <v>21</v>
      </c>
      <c r="D120" s="27">
        <v>1979</v>
      </c>
      <c r="E120" s="29"/>
      <c r="F120" s="27">
        <v>72</v>
      </c>
      <c r="G120" s="27">
        <v>50</v>
      </c>
      <c r="H120" s="27">
        <v>0</v>
      </c>
      <c r="I120" s="27">
        <v>0</v>
      </c>
      <c r="J120" s="31">
        <f t="shared" si="7"/>
        <v>3000</v>
      </c>
      <c r="K120" s="31">
        <f t="shared" si="8"/>
        <v>3000</v>
      </c>
      <c r="L120" s="31">
        <f t="shared" si="9"/>
        <v>2916.6666666666665</v>
      </c>
      <c r="M120" s="74">
        <f t="shared" si="10"/>
        <v>3.3750000000000002E-2</v>
      </c>
      <c r="N120" s="74">
        <f t="shared" si="11"/>
        <v>3.4722222222222224E-2</v>
      </c>
      <c r="O120" s="75">
        <f t="shared" si="12"/>
        <v>117</v>
      </c>
      <c r="P120" s="75">
        <f t="shared" si="13"/>
        <v>61</v>
      </c>
    </row>
    <row r="121" spans="1:16" ht="12.75" x14ac:dyDescent="0.2">
      <c r="A121" s="27">
        <v>112</v>
      </c>
      <c r="B121" s="49" t="s">
        <v>164</v>
      </c>
      <c r="C121" s="28" t="s">
        <v>21</v>
      </c>
      <c r="D121" s="27">
        <v>1963</v>
      </c>
      <c r="E121" s="29"/>
      <c r="F121" s="27">
        <v>91</v>
      </c>
      <c r="G121" s="27">
        <v>75</v>
      </c>
      <c r="H121" s="27">
        <v>18</v>
      </c>
      <c r="I121" s="27">
        <v>4</v>
      </c>
      <c r="J121" s="31">
        <f t="shared" si="7"/>
        <v>4518</v>
      </c>
      <c r="K121" s="31">
        <f t="shared" si="8"/>
        <v>3798</v>
      </c>
      <c r="L121" s="31">
        <f t="shared" si="9"/>
        <v>2921.5384615384614</v>
      </c>
      <c r="M121" s="74">
        <f t="shared" si="10"/>
        <v>3.380787037037037E-2</v>
      </c>
      <c r="N121" s="74">
        <f t="shared" si="11"/>
        <v>5.229166666666666E-2</v>
      </c>
      <c r="O121" s="75">
        <f t="shared" si="12"/>
        <v>118</v>
      </c>
      <c r="P121" s="75">
        <f t="shared" si="13"/>
        <v>156</v>
      </c>
    </row>
    <row r="122" spans="1:16" s="86" customFormat="1" ht="12.75" x14ac:dyDescent="0.2">
      <c r="A122" s="27">
        <v>31</v>
      </c>
      <c r="B122" s="49" t="s">
        <v>61</v>
      </c>
      <c r="C122" s="28" t="s">
        <v>21</v>
      </c>
      <c r="D122" s="27">
        <v>1946</v>
      </c>
      <c r="E122" s="29"/>
      <c r="F122" s="27">
        <v>66</v>
      </c>
      <c r="G122" s="27">
        <v>46</v>
      </c>
      <c r="H122" s="27">
        <v>20</v>
      </c>
      <c r="I122" s="27">
        <v>0</v>
      </c>
      <c r="J122" s="31">
        <f t="shared" si="7"/>
        <v>2780</v>
      </c>
      <c r="K122" s="31">
        <f t="shared" si="8"/>
        <v>2780</v>
      </c>
      <c r="L122" s="31">
        <f t="shared" si="9"/>
        <v>2948.4848484848485</v>
      </c>
      <c r="M122" s="74">
        <f t="shared" si="10"/>
        <v>3.412037037037037E-2</v>
      </c>
      <c r="N122" s="74">
        <f t="shared" si="11"/>
        <v>3.2175925925925927E-2</v>
      </c>
      <c r="O122" s="75">
        <f t="shared" si="12"/>
        <v>119</v>
      </c>
      <c r="P122" s="75">
        <f t="shared" si="13"/>
        <v>33</v>
      </c>
    </row>
    <row r="123" spans="1:16" ht="25.5" x14ac:dyDescent="0.2">
      <c r="A123" s="27">
        <v>74</v>
      </c>
      <c r="B123" s="49" t="s">
        <v>118</v>
      </c>
      <c r="C123" s="28" t="s">
        <v>21</v>
      </c>
      <c r="D123" s="27">
        <v>1991</v>
      </c>
      <c r="E123" s="29" t="s">
        <v>201</v>
      </c>
      <c r="F123" s="27">
        <v>113</v>
      </c>
      <c r="G123" s="27">
        <v>85</v>
      </c>
      <c r="H123" s="27">
        <v>59</v>
      </c>
      <c r="I123" s="27">
        <v>2</v>
      </c>
      <c r="J123" s="31">
        <f t="shared" si="7"/>
        <v>5159</v>
      </c>
      <c r="K123" s="31">
        <f t="shared" si="8"/>
        <v>4799</v>
      </c>
      <c r="L123" s="31">
        <f t="shared" si="9"/>
        <v>2972.8318584070798</v>
      </c>
      <c r="M123" s="74">
        <f t="shared" si="10"/>
        <v>3.4398148148148143E-2</v>
      </c>
      <c r="N123" s="74">
        <f t="shared" si="11"/>
        <v>5.9710648148148145E-2</v>
      </c>
      <c r="O123" s="75">
        <f t="shared" si="12"/>
        <v>120</v>
      </c>
      <c r="P123" s="75">
        <f t="shared" si="13"/>
        <v>160</v>
      </c>
    </row>
    <row r="124" spans="1:16" ht="12.75" x14ac:dyDescent="0.2">
      <c r="A124" s="27">
        <v>233</v>
      </c>
      <c r="B124" s="49" t="s">
        <v>184</v>
      </c>
      <c r="C124" s="28" t="s">
        <v>33</v>
      </c>
      <c r="D124" s="27">
        <v>1963</v>
      </c>
      <c r="E124" s="29"/>
      <c r="F124" s="27">
        <v>85</v>
      </c>
      <c r="G124" s="27">
        <v>72</v>
      </c>
      <c r="H124" s="27">
        <v>23</v>
      </c>
      <c r="I124" s="27">
        <v>4</v>
      </c>
      <c r="J124" s="31">
        <f t="shared" si="7"/>
        <v>4343</v>
      </c>
      <c r="K124" s="31">
        <f t="shared" si="8"/>
        <v>3623</v>
      </c>
      <c r="L124" s="31">
        <f t="shared" si="9"/>
        <v>2983.6470588235293</v>
      </c>
      <c r="M124" s="74">
        <f t="shared" si="10"/>
        <v>3.4525462962962966E-2</v>
      </c>
      <c r="N124" s="74">
        <f t="shared" si="11"/>
        <v>5.0266203703703709E-2</v>
      </c>
      <c r="O124" s="75">
        <f t="shared" si="12"/>
        <v>121</v>
      </c>
      <c r="P124" s="75">
        <f t="shared" si="13"/>
        <v>152</v>
      </c>
    </row>
    <row r="125" spans="1:16" ht="12.75" x14ac:dyDescent="0.2">
      <c r="A125" s="27">
        <v>36</v>
      </c>
      <c r="B125" s="49" t="s">
        <v>66</v>
      </c>
      <c r="C125" s="28" t="s">
        <v>21</v>
      </c>
      <c r="D125" s="27">
        <v>1968</v>
      </c>
      <c r="E125" s="29"/>
      <c r="F125" s="27">
        <v>74</v>
      </c>
      <c r="G125" s="27">
        <v>53</v>
      </c>
      <c r="H125" s="27">
        <v>2</v>
      </c>
      <c r="I125" s="27">
        <v>0</v>
      </c>
      <c r="J125" s="31">
        <f t="shared" si="7"/>
        <v>3182</v>
      </c>
      <c r="K125" s="31">
        <f t="shared" si="8"/>
        <v>3182</v>
      </c>
      <c r="L125" s="31">
        <f t="shared" si="9"/>
        <v>3010</v>
      </c>
      <c r="M125" s="74">
        <f t="shared" si="10"/>
        <v>3.4837962962962959E-2</v>
      </c>
      <c r="N125" s="74">
        <f t="shared" si="11"/>
        <v>3.6828703703703704E-2</v>
      </c>
      <c r="O125" s="75">
        <f t="shared" si="12"/>
        <v>122</v>
      </c>
      <c r="P125" s="75">
        <f t="shared" si="13"/>
        <v>87</v>
      </c>
    </row>
    <row r="126" spans="1:16" ht="12.75" x14ac:dyDescent="0.2">
      <c r="A126" s="27">
        <v>46</v>
      </c>
      <c r="B126" s="49" t="s">
        <v>78</v>
      </c>
      <c r="C126" s="28" t="s">
        <v>21</v>
      </c>
      <c r="D126" s="27">
        <v>1944</v>
      </c>
      <c r="E126" s="29" t="s">
        <v>204</v>
      </c>
      <c r="F126" s="27">
        <v>75</v>
      </c>
      <c r="G126" s="27">
        <v>66</v>
      </c>
      <c r="H126" s="27">
        <v>53</v>
      </c>
      <c r="I126" s="27">
        <v>4</v>
      </c>
      <c r="J126" s="31">
        <f t="shared" si="7"/>
        <v>4013</v>
      </c>
      <c r="K126" s="31">
        <f t="shared" si="8"/>
        <v>3293</v>
      </c>
      <c r="L126" s="31">
        <f t="shared" si="9"/>
        <v>3073.4666666666667</v>
      </c>
      <c r="M126" s="74">
        <f t="shared" si="10"/>
        <v>3.5567129629629629E-2</v>
      </c>
      <c r="N126" s="74">
        <f t="shared" si="11"/>
        <v>4.6446759259259264E-2</v>
      </c>
      <c r="O126" s="75">
        <f t="shared" si="12"/>
        <v>123</v>
      </c>
      <c r="P126" s="75">
        <f t="shared" si="13"/>
        <v>147</v>
      </c>
    </row>
    <row r="127" spans="1:16" ht="12.75" x14ac:dyDescent="0.2">
      <c r="A127" s="27">
        <v>126</v>
      </c>
      <c r="B127" s="49" t="s">
        <v>183</v>
      </c>
      <c r="C127" s="28" t="s">
        <v>21</v>
      </c>
      <c r="D127" s="27">
        <v>1970</v>
      </c>
      <c r="E127" s="29"/>
      <c r="F127" s="27">
        <v>65</v>
      </c>
      <c r="G127" s="27">
        <v>47</v>
      </c>
      <c r="H127" s="27">
        <v>37</v>
      </c>
      <c r="I127" s="27">
        <v>0</v>
      </c>
      <c r="J127" s="31">
        <f t="shared" si="7"/>
        <v>2857</v>
      </c>
      <c r="K127" s="31">
        <f t="shared" si="8"/>
        <v>2857</v>
      </c>
      <c r="L127" s="31">
        <f t="shared" si="9"/>
        <v>3076.7692307692309</v>
      </c>
      <c r="M127" s="74">
        <f t="shared" si="10"/>
        <v>3.560185185185185E-2</v>
      </c>
      <c r="N127" s="74">
        <f t="shared" si="11"/>
        <v>3.3067129629629634E-2</v>
      </c>
      <c r="O127" s="75">
        <f t="shared" si="12"/>
        <v>124</v>
      </c>
      <c r="P127" s="75">
        <f t="shared" si="13"/>
        <v>49</v>
      </c>
    </row>
    <row r="128" spans="1:16" ht="12.75" x14ac:dyDescent="0.2">
      <c r="A128" s="27">
        <v>113</v>
      </c>
      <c r="B128" s="49" t="s">
        <v>164</v>
      </c>
      <c r="C128" s="28" t="s">
        <v>21</v>
      </c>
      <c r="D128" s="27">
        <v>1996</v>
      </c>
      <c r="E128" s="29"/>
      <c r="F128" s="27">
        <v>56</v>
      </c>
      <c r="G128" s="27">
        <v>41</v>
      </c>
      <c r="H128" s="27">
        <v>8</v>
      </c>
      <c r="I128" s="27">
        <v>0</v>
      </c>
      <c r="J128" s="31">
        <f t="shared" si="7"/>
        <v>2468</v>
      </c>
      <c r="K128" s="31">
        <f t="shared" si="8"/>
        <v>2468</v>
      </c>
      <c r="L128" s="31">
        <f t="shared" si="9"/>
        <v>3085</v>
      </c>
      <c r="M128" s="74">
        <f t="shared" si="10"/>
        <v>3.5706018518518519E-2</v>
      </c>
      <c r="N128" s="74">
        <f t="shared" si="11"/>
        <v>2.8564814814814817E-2</v>
      </c>
      <c r="O128" s="75">
        <f t="shared" si="12"/>
        <v>125</v>
      </c>
      <c r="P128" s="75">
        <f t="shared" si="13"/>
        <v>10</v>
      </c>
    </row>
    <row r="129" spans="1:16" ht="12.75" x14ac:dyDescent="0.2">
      <c r="A129" s="27">
        <v>210</v>
      </c>
      <c r="B129" s="49" t="s">
        <v>83</v>
      </c>
      <c r="C129" s="28" t="s">
        <v>33</v>
      </c>
      <c r="D129" s="27">
        <v>1974</v>
      </c>
      <c r="E129" s="29" t="s">
        <v>202</v>
      </c>
      <c r="F129" s="27">
        <v>68</v>
      </c>
      <c r="G129" s="27">
        <v>52</v>
      </c>
      <c r="H129" s="27">
        <v>57</v>
      </c>
      <c r="I129" s="27">
        <v>1</v>
      </c>
      <c r="J129" s="31">
        <f t="shared" si="7"/>
        <v>3177</v>
      </c>
      <c r="K129" s="31">
        <f t="shared" si="8"/>
        <v>2997</v>
      </c>
      <c r="L129" s="31">
        <f t="shared" si="9"/>
        <v>3085.1470588235293</v>
      </c>
      <c r="M129" s="74">
        <f t="shared" si="10"/>
        <v>3.5706018518518519E-2</v>
      </c>
      <c r="N129" s="74">
        <f t="shared" si="11"/>
        <v>3.6770833333333336E-2</v>
      </c>
      <c r="O129" s="75">
        <f t="shared" si="12"/>
        <v>125</v>
      </c>
      <c r="P129" s="75">
        <f t="shared" si="13"/>
        <v>86</v>
      </c>
    </row>
    <row r="130" spans="1:16" ht="12.75" x14ac:dyDescent="0.2">
      <c r="A130" s="27">
        <v>93</v>
      </c>
      <c r="B130" s="49" t="s">
        <v>141</v>
      </c>
      <c r="C130" s="28" t="s">
        <v>21</v>
      </c>
      <c r="D130" s="27">
        <v>1956</v>
      </c>
      <c r="E130" s="29"/>
      <c r="F130" s="27">
        <v>64</v>
      </c>
      <c r="G130" s="27">
        <v>47</v>
      </c>
      <c r="H130" s="27">
        <v>10</v>
      </c>
      <c r="I130" s="27">
        <v>0</v>
      </c>
      <c r="J130" s="31">
        <f t="shared" si="7"/>
        <v>2830</v>
      </c>
      <c r="K130" s="31">
        <f t="shared" si="8"/>
        <v>2830</v>
      </c>
      <c r="L130" s="31">
        <f t="shared" si="9"/>
        <v>3095.3125</v>
      </c>
      <c r="M130" s="74">
        <f t="shared" si="10"/>
        <v>3.5821759259259262E-2</v>
      </c>
      <c r="N130" s="74">
        <f t="shared" si="11"/>
        <v>3.2754629629629627E-2</v>
      </c>
      <c r="O130" s="75">
        <f t="shared" si="12"/>
        <v>127</v>
      </c>
      <c r="P130" s="75">
        <f t="shared" si="13"/>
        <v>41</v>
      </c>
    </row>
    <row r="131" spans="1:16" ht="12.75" x14ac:dyDescent="0.2">
      <c r="A131" s="27">
        <v>122</v>
      </c>
      <c r="B131" s="49" t="s">
        <v>170</v>
      </c>
      <c r="C131" s="28" t="s">
        <v>21</v>
      </c>
      <c r="D131" s="27">
        <v>1969</v>
      </c>
      <c r="E131" s="29" t="s">
        <v>188</v>
      </c>
      <c r="F131" s="27">
        <v>85</v>
      </c>
      <c r="G131" s="27">
        <v>74</v>
      </c>
      <c r="H131" s="27">
        <v>49</v>
      </c>
      <c r="I131" s="27">
        <v>4</v>
      </c>
      <c r="J131" s="31">
        <f t="shared" si="7"/>
        <v>4489</v>
      </c>
      <c r="K131" s="31">
        <f t="shared" si="8"/>
        <v>3769</v>
      </c>
      <c r="L131" s="31">
        <f t="shared" si="9"/>
        <v>3103.8823529411766</v>
      </c>
      <c r="M131" s="74">
        <f t="shared" si="10"/>
        <v>3.5914351851851857E-2</v>
      </c>
      <c r="N131" s="74">
        <f t="shared" si="11"/>
        <v>5.1956018518518519E-2</v>
      </c>
      <c r="O131" s="75">
        <f t="shared" si="12"/>
        <v>128</v>
      </c>
      <c r="P131" s="75">
        <f t="shared" si="13"/>
        <v>154</v>
      </c>
    </row>
    <row r="132" spans="1:16" ht="12.75" x14ac:dyDescent="0.2">
      <c r="A132" s="27">
        <v>56</v>
      </c>
      <c r="B132" s="49" t="s">
        <v>91</v>
      </c>
      <c r="C132" s="28" t="s">
        <v>21</v>
      </c>
      <c r="D132" s="27">
        <v>1955</v>
      </c>
      <c r="E132" s="38"/>
      <c r="F132" s="27">
        <v>62</v>
      </c>
      <c r="G132" s="27">
        <v>46</v>
      </c>
      <c r="H132" s="27">
        <v>4</v>
      </c>
      <c r="I132" s="27">
        <v>0</v>
      </c>
      <c r="J132" s="31">
        <f t="shared" ref="J132:J195" si="14">IF(G132="","",(G132*60+H132))</f>
        <v>2764</v>
      </c>
      <c r="K132" s="31">
        <f t="shared" ref="K132:K195" si="15">IF(G132="","",J132-180*I132)</f>
        <v>2764</v>
      </c>
      <c r="L132" s="31">
        <f t="shared" ref="L132:L195" si="16">IF(G132="","",70*K132/F132)</f>
        <v>3120.6451612903224</v>
      </c>
      <c r="M132" s="74">
        <f t="shared" ref="M132:M195" si="17">IF(G132="","",TIME(,,L132))</f>
        <v>3.6111111111111115E-2</v>
      </c>
      <c r="N132" s="74">
        <f t="shared" ref="N132:N195" si="18">IF(G132="","",TIME(,,J132))</f>
        <v>3.1990740740740743E-2</v>
      </c>
      <c r="O132" s="75">
        <f t="shared" ref="O132:O195" si="19">IF(G132="","",RANK(M132,RELATIV,1))</f>
        <v>129</v>
      </c>
      <c r="P132" s="75">
        <f t="shared" ref="P132:P195" si="20">IF(G132="","",RANK(N132,ABSOLUT,1))</f>
        <v>30</v>
      </c>
    </row>
    <row r="133" spans="1:16" ht="12.75" x14ac:dyDescent="0.2">
      <c r="A133" s="27">
        <v>34</v>
      </c>
      <c r="B133" s="49" t="s">
        <v>64</v>
      </c>
      <c r="C133" s="28" t="s">
        <v>21</v>
      </c>
      <c r="D133" s="27">
        <v>1994</v>
      </c>
      <c r="E133" s="29"/>
      <c r="F133" s="27">
        <v>63</v>
      </c>
      <c r="G133" s="27">
        <v>47</v>
      </c>
      <c r="H133" s="27">
        <v>17</v>
      </c>
      <c r="I133" s="27">
        <v>0</v>
      </c>
      <c r="J133" s="31">
        <f t="shared" si="14"/>
        <v>2837</v>
      </c>
      <c r="K133" s="31">
        <f t="shared" si="15"/>
        <v>2837</v>
      </c>
      <c r="L133" s="31">
        <f t="shared" si="16"/>
        <v>3152.2222222222222</v>
      </c>
      <c r="M133" s="74">
        <f t="shared" si="17"/>
        <v>3.6481481481481483E-2</v>
      </c>
      <c r="N133" s="74">
        <f t="shared" si="18"/>
        <v>3.2835648148148149E-2</v>
      </c>
      <c r="O133" s="75">
        <f t="shared" si="19"/>
        <v>130</v>
      </c>
      <c r="P133" s="75">
        <f t="shared" si="20"/>
        <v>43</v>
      </c>
    </row>
    <row r="134" spans="1:16" ht="12.75" x14ac:dyDescent="0.2">
      <c r="A134" s="27">
        <v>111</v>
      </c>
      <c r="B134" s="49" t="s">
        <v>165</v>
      </c>
      <c r="C134" s="28" t="s">
        <v>21</v>
      </c>
      <c r="D134" s="27">
        <v>1985</v>
      </c>
      <c r="E134" s="38"/>
      <c r="F134" s="27">
        <v>64</v>
      </c>
      <c r="G134" s="27">
        <v>51</v>
      </c>
      <c r="H134" s="27">
        <v>10</v>
      </c>
      <c r="I134" s="27">
        <v>1</v>
      </c>
      <c r="J134" s="39">
        <f t="shared" si="14"/>
        <v>3070</v>
      </c>
      <c r="K134" s="39">
        <f t="shared" si="15"/>
        <v>2890</v>
      </c>
      <c r="L134" s="39">
        <f t="shared" si="16"/>
        <v>3160.9375</v>
      </c>
      <c r="M134" s="74">
        <f t="shared" si="17"/>
        <v>3.6574074074074071E-2</v>
      </c>
      <c r="N134" s="74">
        <f t="shared" si="18"/>
        <v>3.5532407407407408E-2</v>
      </c>
      <c r="O134" s="75">
        <f t="shared" si="19"/>
        <v>131</v>
      </c>
      <c r="P134" s="75">
        <f t="shared" si="20"/>
        <v>70</v>
      </c>
    </row>
    <row r="135" spans="1:16" ht="12.75" x14ac:dyDescent="0.2">
      <c r="A135" s="27">
        <v>215</v>
      </c>
      <c r="B135" s="49" t="s">
        <v>107</v>
      </c>
      <c r="C135" s="28" t="s">
        <v>33</v>
      </c>
      <c r="D135" s="27">
        <v>1961</v>
      </c>
      <c r="E135" s="29" t="s">
        <v>194</v>
      </c>
      <c r="F135" s="29">
        <v>71</v>
      </c>
      <c r="G135" s="27">
        <v>65</v>
      </c>
      <c r="H135" s="27">
        <v>26</v>
      </c>
      <c r="I135" s="27">
        <v>4</v>
      </c>
      <c r="J135" s="31">
        <f t="shared" si="14"/>
        <v>3926</v>
      </c>
      <c r="K135" s="31">
        <f t="shared" si="15"/>
        <v>3206</v>
      </c>
      <c r="L135" s="31">
        <f t="shared" si="16"/>
        <v>3160.8450704225352</v>
      </c>
      <c r="M135" s="74">
        <f t="shared" si="17"/>
        <v>3.6574074074074071E-2</v>
      </c>
      <c r="N135" s="74">
        <f t="shared" si="18"/>
        <v>4.5439814814814822E-2</v>
      </c>
      <c r="O135" s="75">
        <f t="shared" si="19"/>
        <v>131</v>
      </c>
      <c r="P135" s="75">
        <f t="shared" si="20"/>
        <v>143</v>
      </c>
    </row>
    <row r="136" spans="1:16" ht="12.75" x14ac:dyDescent="0.2">
      <c r="A136" s="27">
        <v>89</v>
      </c>
      <c r="B136" s="49" t="s">
        <v>137</v>
      </c>
      <c r="C136" s="28" t="s">
        <v>21</v>
      </c>
      <c r="D136" s="27">
        <v>1945</v>
      </c>
      <c r="E136" s="38"/>
      <c r="F136" s="27">
        <v>88</v>
      </c>
      <c r="G136" s="27">
        <v>66</v>
      </c>
      <c r="H136" s="27">
        <v>50</v>
      </c>
      <c r="I136" s="27">
        <v>0</v>
      </c>
      <c r="J136" s="31">
        <f t="shared" si="14"/>
        <v>4010</v>
      </c>
      <c r="K136" s="31">
        <f t="shared" si="15"/>
        <v>4010</v>
      </c>
      <c r="L136" s="31">
        <f t="shared" si="16"/>
        <v>3189.7727272727275</v>
      </c>
      <c r="M136" s="74">
        <f t="shared" si="17"/>
        <v>3.6909722222222226E-2</v>
      </c>
      <c r="N136" s="74">
        <f t="shared" si="18"/>
        <v>4.6412037037037029E-2</v>
      </c>
      <c r="O136" s="75">
        <f t="shared" si="19"/>
        <v>133</v>
      </c>
      <c r="P136" s="75">
        <f t="shared" si="20"/>
        <v>146</v>
      </c>
    </row>
    <row r="137" spans="1:16" ht="12.75" x14ac:dyDescent="0.2">
      <c r="A137" s="27">
        <v>82</v>
      </c>
      <c r="B137" s="49" t="s">
        <v>125</v>
      </c>
      <c r="C137" s="28" t="s">
        <v>21</v>
      </c>
      <c r="D137" s="27">
        <v>1949</v>
      </c>
      <c r="E137" s="38"/>
      <c r="F137" s="27">
        <v>69</v>
      </c>
      <c r="G137" s="27">
        <v>53</v>
      </c>
      <c r="H137" s="27">
        <v>41</v>
      </c>
      <c r="I137" s="27">
        <v>0</v>
      </c>
      <c r="J137" s="31">
        <f t="shared" si="14"/>
        <v>3221</v>
      </c>
      <c r="K137" s="31">
        <f t="shared" si="15"/>
        <v>3221</v>
      </c>
      <c r="L137" s="31">
        <f t="shared" si="16"/>
        <v>3267.68115942029</v>
      </c>
      <c r="M137" s="74">
        <f t="shared" si="17"/>
        <v>3.7812500000000006E-2</v>
      </c>
      <c r="N137" s="74">
        <f t="shared" si="18"/>
        <v>3.7280092592592594E-2</v>
      </c>
      <c r="O137" s="75">
        <f t="shared" si="19"/>
        <v>134</v>
      </c>
      <c r="P137" s="75">
        <f t="shared" si="20"/>
        <v>92</v>
      </c>
    </row>
    <row r="138" spans="1:16" ht="12.75" x14ac:dyDescent="0.2">
      <c r="A138" s="27">
        <v>4</v>
      </c>
      <c r="B138" s="49" t="s">
        <v>35</v>
      </c>
      <c r="C138" s="28" t="s">
        <v>21</v>
      </c>
      <c r="D138" s="27">
        <v>1959</v>
      </c>
      <c r="E138" s="29" t="s">
        <v>193</v>
      </c>
      <c r="F138" s="27">
        <v>75</v>
      </c>
      <c r="G138" s="27">
        <v>68</v>
      </c>
      <c r="H138" s="27">
        <v>13</v>
      </c>
      <c r="I138" s="27">
        <v>3</v>
      </c>
      <c r="J138" s="31">
        <f t="shared" si="14"/>
        <v>4093</v>
      </c>
      <c r="K138" s="31">
        <f t="shared" si="15"/>
        <v>3553</v>
      </c>
      <c r="L138" s="31">
        <f t="shared" si="16"/>
        <v>3316.1333333333332</v>
      </c>
      <c r="M138" s="74">
        <f t="shared" si="17"/>
        <v>3.8379629629629632E-2</v>
      </c>
      <c r="N138" s="74">
        <f t="shared" si="18"/>
        <v>4.7372685185185191E-2</v>
      </c>
      <c r="O138" s="75">
        <f t="shared" si="19"/>
        <v>135</v>
      </c>
      <c r="P138" s="75">
        <f t="shared" si="20"/>
        <v>148</v>
      </c>
    </row>
    <row r="139" spans="1:16" ht="12.75" x14ac:dyDescent="0.2">
      <c r="A139" s="27">
        <v>80</v>
      </c>
      <c r="B139" s="49" t="s">
        <v>205</v>
      </c>
      <c r="C139" s="28" t="s">
        <v>21</v>
      </c>
      <c r="D139" s="27">
        <v>1981</v>
      </c>
      <c r="E139" s="29" t="s">
        <v>204</v>
      </c>
      <c r="F139" s="27">
        <v>74</v>
      </c>
      <c r="G139" s="27">
        <v>70</v>
      </c>
      <c r="H139" s="27">
        <v>50</v>
      </c>
      <c r="I139" s="27">
        <v>4</v>
      </c>
      <c r="J139" s="31">
        <f t="shared" si="14"/>
        <v>4250</v>
      </c>
      <c r="K139" s="31">
        <f t="shared" si="15"/>
        <v>3530</v>
      </c>
      <c r="L139" s="31">
        <f t="shared" si="16"/>
        <v>3339.1891891891892</v>
      </c>
      <c r="M139" s="74">
        <f t="shared" si="17"/>
        <v>3.8645833333333331E-2</v>
      </c>
      <c r="N139" s="74">
        <f t="shared" si="18"/>
        <v>4.9189814814814818E-2</v>
      </c>
      <c r="O139" s="75">
        <f t="shared" si="19"/>
        <v>136</v>
      </c>
      <c r="P139" s="75">
        <f t="shared" si="20"/>
        <v>150</v>
      </c>
    </row>
    <row r="140" spans="1:16" ht="12.75" x14ac:dyDescent="0.2">
      <c r="A140" s="27">
        <v>225</v>
      </c>
      <c r="B140" s="49" t="s">
        <v>147</v>
      </c>
      <c r="C140" s="28" t="s">
        <v>33</v>
      </c>
      <c r="D140" s="27">
        <v>1982</v>
      </c>
      <c r="E140" s="29"/>
      <c r="F140" s="27">
        <v>68</v>
      </c>
      <c r="G140" s="27">
        <v>58</v>
      </c>
      <c r="H140" s="27">
        <v>1</v>
      </c>
      <c r="I140" s="27">
        <v>1</v>
      </c>
      <c r="J140" s="31">
        <f t="shared" si="14"/>
        <v>3481</v>
      </c>
      <c r="K140" s="31">
        <f t="shared" si="15"/>
        <v>3301</v>
      </c>
      <c r="L140" s="31">
        <f t="shared" si="16"/>
        <v>3398.0882352941176</v>
      </c>
      <c r="M140" s="74">
        <f t="shared" si="17"/>
        <v>3.9328703703703706E-2</v>
      </c>
      <c r="N140" s="74">
        <f t="shared" si="18"/>
        <v>4.0289351851851847E-2</v>
      </c>
      <c r="O140" s="75">
        <f t="shared" si="19"/>
        <v>137</v>
      </c>
      <c r="P140" s="75">
        <f t="shared" si="20"/>
        <v>123</v>
      </c>
    </row>
    <row r="141" spans="1:16" ht="12.75" x14ac:dyDescent="0.2">
      <c r="A141" s="27">
        <v>208</v>
      </c>
      <c r="B141" s="49" t="s">
        <v>79</v>
      </c>
      <c r="C141" s="28" t="s">
        <v>33</v>
      </c>
      <c r="D141" s="27">
        <v>1968</v>
      </c>
      <c r="E141" s="29" t="s">
        <v>191</v>
      </c>
      <c r="F141" s="27">
        <v>72</v>
      </c>
      <c r="G141" s="27">
        <v>64</v>
      </c>
      <c r="H141" s="27">
        <v>41</v>
      </c>
      <c r="I141" s="27">
        <v>2</v>
      </c>
      <c r="J141" s="31">
        <f t="shared" si="14"/>
        <v>3881</v>
      </c>
      <c r="K141" s="31">
        <f t="shared" si="15"/>
        <v>3521</v>
      </c>
      <c r="L141" s="31">
        <f t="shared" si="16"/>
        <v>3423.1944444444443</v>
      </c>
      <c r="M141" s="74">
        <f t="shared" si="17"/>
        <v>3.9618055555555552E-2</v>
      </c>
      <c r="N141" s="74">
        <f t="shared" si="18"/>
        <v>4.4918981481481483E-2</v>
      </c>
      <c r="O141" s="75">
        <f t="shared" si="19"/>
        <v>138</v>
      </c>
      <c r="P141" s="75">
        <f t="shared" si="20"/>
        <v>139</v>
      </c>
    </row>
    <row r="142" spans="1:16" ht="12.75" x14ac:dyDescent="0.2">
      <c r="A142" s="27">
        <v>232</v>
      </c>
      <c r="B142" s="49" t="s">
        <v>180</v>
      </c>
      <c r="C142" s="28" t="s">
        <v>33</v>
      </c>
      <c r="D142" s="27">
        <v>1993</v>
      </c>
      <c r="E142" s="29"/>
      <c r="F142" s="27">
        <v>56</v>
      </c>
      <c r="G142" s="27">
        <v>57</v>
      </c>
      <c r="H142" s="27">
        <v>56</v>
      </c>
      <c r="I142" s="27">
        <v>4</v>
      </c>
      <c r="J142" s="31">
        <f t="shared" si="14"/>
        <v>3476</v>
      </c>
      <c r="K142" s="31">
        <f t="shared" si="15"/>
        <v>2756</v>
      </c>
      <c r="L142" s="31">
        <f t="shared" si="16"/>
        <v>3445</v>
      </c>
      <c r="M142" s="74">
        <f t="shared" si="17"/>
        <v>3.9872685185185185E-2</v>
      </c>
      <c r="N142" s="74">
        <f t="shared" si="18"/>
        <v>4.0231481481481479E-2</v>
      </c>
      <c r="O142" s="75">
        <f t="shared" si="19"/>
        <v>139</v>
      </c>
      <c r="P142" s="75">
        <f t="shared" si="20"/>
        <v>122</v>
      </c>
    </row>
    <row r="143" spans="1:16" ht="12.75" x14ac:dyDescent="0.2">
      <c r="A143" s="27">
        <v>229</v>
      </c>
      <c r="B143" s="49" t="s">
        <v>149</v>
      </c>
      <c r="C143" s="28" t="s">
        <v>33</v>
      </c>
      <c r="D143" s="27">
        <v>1972</v>
      </c>
      <c r="E143" s="38"/>
      <c r="F143" s="27">
        <v>62</v>
      </c>
      <c r="G143" s="27">
        <v>55</v>
      </c>
      <c r="H143" s="27">
        <v>8</v>
      </c>
      <c r="I143" s="27">
        <v>1</v>
      </c>
      <c r="J143" s="31">
        <f t="shared" si="14"/>
        <v>3308</v>
      </c>
      <c r="K143" s="31">
        <f t="shared" si="15"/>
        <v>3128</v>
      </c>
      <c r="L143" s="31">
        <f t="shared" si="16"/>
        <v>3531.6129032258063</v>
      </c>
      <c r="M143" s="74">
        <f t="shared" si="17"/>
        <v>4.0868055555555553E-2</v>
      </c>
      <c r="N143" s="74">
        <f t="shared" si="18"/>
        <v>3.8287037037037036E-2</v>
      </c>
      <c r="O143" s="75">
        <f t="shared" si="19"/>
        <v>140</v>
      </c>
      <c r="P143" s="75">
        <f t="shared" si="20"/>
        <v>101</v>
      </c>
    </row>
    <row r="144" spans="1:16" ht="12.75" x14ac:dyDescent="0.2">
      <c r="A144" s="27">
        <v>212</v>
      </c>
      <c r="B144" s="49" t="s">
        <v>104</v>
      </c>
      <c r="C144" s="28" t="s">
        <v>33</v>
      </c>
      <c r="D144" s="27">
        <v>1955</v>
      </c>
      <c r="E144" s="29"/>
      <c r="F144" s="27">
        <v>65</v>
      </c>
      <c r="G144" s="27">
        <v>55</v>
      </c>
      <c r="H144" s="27">
        <v>14</v>
      </c>
      <c r="I144" s="27">
        <v>0</v>
      </c>
      <c r="J144" s="31">
        <f t="shared" si="14"/>
        <v>3314</v>
      </c>
      <c r="K144" s="31">
        <f t="shared" si="15"/>
        <v>3314</v>
      </c>
      <c r="L144" s="31">
        <f t="shared" si="16"/>
        <v>3568.9230769230771</v>
      </c>
      <c r="M144" s="74">
        <f t="shared" si="17"/>
        <v>4.1296296296296296E-2</v>
      </c>
      <c r="N144" s="74">
        <f t="shared" si="18"/>
        <v>3.8356481481481484E-2</v>
      </c>
      <c r="O144" s="75">
        <f t="shared" si="19"/>
        <v>141</v>
      </c>
      <c r="P144" s="75">
        <f t="shared" si="20"/>
        <v>104</v>
      </c>
    </row>
    <row r="145" spans="1:16" ht="12.75" x14ac:dyDescent="0.2">
      <c r="A145" s="27">
        <v>209</v>
      </c>
      <c r="B145" s="49" t="s">
        <v>80</v>
      </c>
      <c r="C145" s="28" t="s">
        <v>33</v>
      </c>
      <c r="D145" s="27">
        <v>1975</v>
      </c>
      <c r="E145" s="29" t="s">
        <v>202</v>
      </c>
      <c r="F145" s="27">
        <v>57</v>
      </c>
      <c r="G145" s="27">
        <v>51</v>
      </c>
      <c r="H145" s="27">
        <v>34</v>
      </c>
      <c r="I145" s="27">
        <v>1</v>
      </c>
      <c r="J145" s="31">
        <f t="shared" si="14"/>
        <v>3094</v>
      </c>
      <c r="K145" s="31">
        <f t="shared" si="15"/>
        <v>2914</v>
      </c>
      <c r="L145" s="31">
        <f t="shared" si="16"/>
        <v>3578.5964912280701</v>
      </c>
      <c r="M145" s="74">
        <f t="shared" si="17"/>
        <v>4.1412037037037039E-2</v>
      </c>
      <c r="N145" s="74">
        <f t="shared" si="18"/>
        <v>3.5810185185185188E-2</v>
      </c>
      <c r="O145" s="75">
        <f t="shared" si="19"/>
        <v>142</v>
      </c>
      <c r="P145" s="75">
        <f t="shared" si="20"/>
        <v>77</v>
      </c>
    </row>
    <row r="146" spans="1:16" ht="12.75" x14ac:dyDescent="0.2">
      <c r="A146" s="27">
        <v>221</v>
      </c>
      <c r="B146" s="49" t="s">
        <v>128</v>
      </c>
      <c r="C146" s="28" t="s">
        <v>33</v>
      </c>
      <c r="D146" s="27">
        <v>1975</v>
      </c>
      <c r="E146" s="29" t="s">
        <v>202</v>
      </c>
      <c r="F146" s="27">
        <v>61</v>
      </c>
      <c r="G146" s="27">
        <v>55</v>
      </c>
      <c r="H146" s="27">
        <v>39</v>
      </c>
      <c r="I146" s="27">
        <v>1</v>
      </c>
      <c r="J146" s="31">
        <f t="shared" si="14"/>
        <v>3339</v>
      </c>
      <c r="K146" s="31">
        <f t="shared" si="15"/>
        <v>3159</v>
      </c>
      <c r="L146" s="31">
        <f t="shared" si="16"/>
        <v>3625.0819672131147</v>
      </c>
      <c r="M146" s="74">
        <f t="shared" si="17"/>
        <v>4.1956018518518517E-2</v>
      </c>
      <c r="N146" s="74">
        <f t="shared" si="18"/>
        <v>3.8645833333333331E-2</v>
      </c>
      <c r="O146" s="75">
        <f t="shared" si="19"/>
        <v>143</v>
      </c>
      <c r="P146" s="75">
        <f t="shared" si="20"/>
        <v>106</v>
      </c>
    </row>
    <row r="147" spans="1:16" ht="12.75" x14ac:dyDescent="0.2">
      <c r="A147" s="27">
        <v>207</v>
      </c>
      <c r="B147" s="49" t="s">
        <v>103</v>
      </c>
      <c r="C147" s="28" t="s">
        <v>33</v>
      </c>
      <c r="D147" s="27">
        <v>1982</v>
      </c>
      <c r="E147" s="38"/>
      <c r="F147" s="27">
        <v>60</v>
      </c>
      <c r="G147" s="27">
        <v>52</v>
      </c>
      <c r="H147" s="27">
        <v>34</v>
      </c>
      <c r="I147" s="27">
        <v>0</v>
      </c>
      <c r="J147" s="31">
        <f t="shared" si="14"/>
        <v>3154</v>
      </c>
      <c r="K147" s="31">
        <f t="shared" si="15"/>
        <v>3154</v>
      </c>
      <c r="L147" s="31">
        <f t="shared" si="16"/>
        <v>3679.6666666666665</v>
      </c>
      <c r="M147" s="74">
        <f t="shared" si="17"/>
        <v>4.2581018518518525E-2</v>
      </c>
      <c r="N147" s="74">
        <f t="shared" si="18"/>
        <v>3.650462962962963E-2</v>
      </c>
      <c r="O147" s="75">
        <f t="shared" si="19"/>
        <v>144</v>
      </c>
      <c r="P147" s="75">
        <f t="shared" si="20"/>
        <v>82</v>
      </c>
    </row>
    <row r="148" spans="1:16" ht="12.75" x14ac:dyDescent="0.2">
      <c r="A148" s="27">
        <v>223</v>
      </c>
      <c r="B148" s="49" t="s">
        <v>131</v>
      </c>
      <c r="C148" s="28" t="s">
        <v>33</v>
      </c>
      <c r="D148" s="27">
        <v>1981</v>
      </c>
      <c r="E148" s="29" t="s">
        <v>204</v>
      </c>
      <c r="F148" s="27">
        <v>66</v>
      </c>
      <c r="G148" s="27">
        <v>62</v>
      </c>
      <c r="H148" s="27">
        <v>52</v>
      </c>
      <c r="I148" s="27">
        <v>1</v>
      </c>
      <c r="J148" s="31">
        <f t="shared" si="14"/>
        <v>3772</v>
      </c>
      <c r="K148" s="31">
        <f t="shared" si="15"/>
        <v>3592</v>
      </c>
      <c r="L148" s="31">
        <f t="shared" si="16"/>
        <v>3809.6969696969695</v>
      </c>
      <c r="M148" s="74">
        <f t="shared" si="17"/>
        <v>4.4085648148148145E-2</v>
      </c>
      <c r="N148" s="74">
        <f t="shared" si="18"/>
        <v>4.3657407407407402E-2</v>
      </c>
      <c r="O148" s="75">
        <f t="shared" si="19"/>
        <v>145</v>
      </c>
      <c r="P148" s="75">
        <f t="shared" si="20"/>
        <v>136</v>
      </c>
    </row>
    <row r="149" spans="1:16" ht="12.75" x14ac:dyDescent="0.2">
      <c r="A149" s="27">
        <v>27</v>
      </c>
      <c r="B149" s="49" t="s">
        <v>57</v>
      </c>
      <c r="C149" s="28" t="s">
        <v>21</v>
      </c>
      <c r="D149" s="27">
        <v>1989</v>
      </c>
      <c r="E149" s="38"/>
      <c r="F149" s="27">
        <v>63</v>
      </c>
      <c r="G149" s="27">
        <v>66</v>
      </c>
      <c r="H149" s="27">
        <v>25</v>
      </c>
      <c r="I149" s="27">
        <v>3</v>
      </c>
      <c r="J149" s="31">
        <f t="shared" si="14"/>
        <v>3985</v>
      </c>
      <c r="K149" s="31">
        <f t="shared" si="15"/>
        <v>3445</v>
      </c>
      <c r="L149" s="31">
        <f t="shared" si="16"/>
        <v>3827.7777777777778</v>
      </c>
      <c r="M149" s="74">
        <f t="shared" si="17"/>
        <v>4.4293981481481476E-2</v>
      </c>
      <c r="N149" s="74">
        <f t="shared" si="18"/>
        <v>4.612268518518519E-2</v>
      </c>
      <c r="O149" s="75">
        <f t="shared" si="19"/>
        <v>146</v>
      </c>
      <c r="P149" s="75">
        <f t="shared" si="20"/>
        <v>145</v>
      </c>
    </row>
    <row r="150" spans="1:16" s="37" customFormat="1" ht="12.75" x14ac:dyDescent="0.2">
      <c r="A150" s="27">
        <v>227</v>
      </c>
      <c r="B150" s="49" t="s">
        <v>167</v>
      </c>
      <c r="C150" s="28" t="s">
        <v>33</v>
      </c>
      <c r="D150" s="27">
        <v>1959</v>
      </c>
      <c r="E150" s="29"/>
      <c r="F150" s="27">
        <v>59</v>
      </c>
      <c r="G150" s="27">
        <v>54</v>
      </c>
      <c r="H150" s="27">
        <v>2</v>
      </c>
      <c r="I150" s="27">
        <v>0</v>
      </c>
      <c r="J150" s="31">
        <f t="shared" si="14"/>
        <v>3242</v>
      </c>
      <c r="K150" s="31">
        <f t="shared" si="15"/>
        <v>3242</v>
      </c>
      <c r="L150" s="31">
        <f t="shared" si="16"/>
        <v>3846.4406779661017</v>
      </c>
      <c r="M150" s="74">
        <f t="shared" si="17"/>
        <v>4.4513888888888881E-2</v>
      </c>
      <c r="N150" s="74">
        <f t="shared" si="18"/>
        <v>3.7523148148148146E-2</v>
      </c>
      <c r="O150" s="75">
        <f t="shared" si="19"/>
        <v>147</v>
      </c>
      <c r="P150" s="75">
        <f t="shared" si="20"/>
        <v>96</v>
      </c>
    </row>
    <row r="151" spans="1:16" ht="12.75" x14ac:dyDescent="0.2">
      <c r="A151" s="27">
        <v>202</v>
      </c>
      <c r="B151" s="49" t="s">
        <v>47</v>
      </c>
      <c r="C151" s="28" t="s">
        <v>33</v>
      </c>
      <c r="D151" s="27">
        <v>1975</v>
      </c>
      <c r="E151" s="29"/>
      <c r="F151" s="27">
        <v>64</v>
      </c>
      <c r="G151" s="27">
        <v>59</v>
      </c>
      <c r="H151" s="27">
        <v>39</v>
      </c>
      <c r="I151" s="27">
        <v>0</v>
      </c>
      <c r="J151" s="31">
        <f t="shared" si="14"/>
        <v>3579</v>
      </c>
      <c r="K151" s="31">
        <f t="shared" si="15"/>
        <v>3579</v>
      </c>
      <c r="L151" s="31">
        <f t="shared" si="16"/>
        <v>3914.53125</v>
      </c>
      <c r="M151" s="74">
        <f t="shared" si="17"/>
        <v>4.5300925925925932E-2</v>
      </c>
      <c r="N151" s="74">
        <f t="shared" si="18"/>
        <v>4.1423611111111112E-2</v>
      </c>
      <c r="O151" s="75">
        <f t="shared" si="19"/>
        <v>148</v>
      </c>
      <c r="P151" s="75">
        <f t="shared" si="20"/>
        <v>129</v>
      </c>
    </row>
    <row r="152" spans="1:16" ht="12.75" x14ac:dyDescent="0.2">
      <c r="A152" s="27">
        <v>231</v>
      </c>
      <c r="B152" s="49" t="s">
        <v>179</v>
      </c>
      <c r="C152" s="28" t="s">
        <v>33</v>
      </c>
      <c r="D152" s="27">
        <v>1979</v>
      </c>
      <c r="E152" s="29" t="s">
        <v>188</v>
      </c>
      <c r="F152" s="27">
        <v>62</v>
      </c>
      <c r="G152" s="27">
        <v>64</v>
      </c>
      <c r="H152" s="27">
        <v>10</v>
      </c>
      <c r="I152" s="27">
        <v>2</v>
      </c>
      <c r="J152" s="31">
        <f t="shared" si="14"/>
        <v>3850</v>
      </c>
      <c r="K152" s="31">
        <f t="shared" si="15"/>
        <v>3490</v>
      </c>
      <c r="L152" s="31">
        <f t="shared" si="16"/>
        <v>3940.3225806451615</v>
      </c>
      <c r="M152" s="74">
        <f t="shared" si="17"/>
        <v>4.5601851851851859E-2</v>
      </c>
      <c r="N152" s="74">
        <f t="shared" si="18"/>
        <v>4.4560185185185182E-2</v>
      </c>
      <c r="O152" s="75">
        <f t="shared" si="19"/>
        <v>149</v>
      </c>
      <c r="P152" s="75">
        <f t="shared" si="20"/>
        <v>137</v>
      </c>
    </row>
    <row r="153" spans="1:16" ht="12.75" x14ac:dyDescent="0.2">
      <c r="A153" s="27">
        <v>102</v>
      </c>
      <c r="B153" s="49" t="s">
        <v>153</v>
      </c>
      <c r="C153" s="28" t="s">
        <v>21</v>
      </c>
      <c r="D153" s="27">
        <v>1939</v>
      </c>
      <c r="E153" s="29"/>
      <c r="F153" s="27">
        <v>74</v>
      </c>
      <c r="G153" s="27">
        <v>73</v>
      </c>
      <c r="H153" s="27">
        <v>1</v>
      </c>
      <c r="I153" s="27">
        <v>1</v>
      </c>
      <c r="J153" s="39">
        <f t="shared" si="14"/>
        <v>4381</v>
      </c>
      <c r="K153" s="39">
        <f t="shared" si="15"/>
        <v>4201</v>
      </c>
      <c r="L153" s="39">
        <f t="shared" si="16"/>
        <v>3973.9189189189187</v>
      </c>
      <c r="M153" s="74">
        <f t="shared" si="17"/>
        <v>4.5983796296296293E-2</v>
      </c>
      <c r="N153" s="74">
        <f t="shared" si="18"/>
        <v>5.0706018518518518E-2</v>
      </c>
      <c r="O153" s="75">
        <f t="shared" si="19"/>
        <v>150</v>
      </c>
      <c r="P153" s="75">
        <f t="shared" si="20"/>
        <v>153</v>
      </c>
    </row>
    <row r="154" spans="1:16" ht="12.75" x14ac:dyDescent="0.2">
      <c r="A154" s="27">
        <v>205</v>
      </c>
      <c r="B154" s="49" t="s">
        <v>71</v>
      </c>
      <c r="C154" s="28" t="s">
        <v>33</v>
      </c>
      <c r="D154" s="27">
        <v>1971</v>
      </c>
      <c r="E154" s="29"/>
      <c r="F154" s="27">
        <v>73</v>
      </c>
      <c r="G154" s="27">
        <v>75</v>
      </c>
      <c r="H154" s="27">
        <v>49</v>
      </c>
      <c r="I154" s="27">
        <v>2</v>
      </c>
      <c r="J154" s="31">
        <f t="shared" si="14"/>
        <v>4549</v>
      </c>
      <c r="K154" s="31">
        <f t="shared" si="15"/>
        <v>4189</v>
      </c>
      <c r="L154" s="31">
        <f t="shared" si="16"/>
        <v>4016.8493150684931</v>
      </c>
      <c r="M154" s="74">
        <f t="shared" si="17"/>
        <v>4.6481481481481485E-2</v>
      </c>
      <c r="N154" s="74">
        <f t="shared" si="18"/>
        <v>5.2650462962962961E-2</v>
      </c>
      <c r="O154" s="75">
        <f t="shared" si="19"/>
        <v>151</v>
      </c>
      <c r="P154" s="75">
        <f t="shared" si="20"/>
        <v>157</v>
      </c>
    </row>
    <row r="155" spans="1:16" ht="12.75" x14ac:dyDescent="0.2">
      <c r="A155" s="27">
        <v>123</v>
      </c>
      <c r="B155" s="49" t="s">
        <v>171</v>
      </c>
      <c r="C155" s="28" t="s">
        <v>21</v>
      </c>
      <c r="D155" s="27">
        <v>1983</v>
      </c>
      <c r="E155" s="29" t="s">
        <v>188</v>
      </c>
      <c r="F155" s="27">
        <v>75</v>
      </c>
      <c r="G155" s="27">
        <v>83</v>
      </c>
      <c r="H155" s="27">
        <v>44</v>
      </c>
      <c r="I155" s="27">
        <v>4</v>
      </c>
      <c r="J155" s="31">
        <f t="shared" si="14"/>
        <v>5024</v>
      </c>
      <c r="K155" s="31">
        <f t="shared" si="15"/>
        <v>4304</v>
      </c>
      <c r="L155" s="31">
        <f t="shared" si="16"/>
        <v>4017.0666666666666</v>
      </c>
      <c r="M155" s="74">
        <f t="shared" si="17"/>
        <v>4.6493055555555558E-2</v>
      </c>
      <c r="N155" s="74">
        <f t="shared" si="18"/>
        <v>5.814814814814815E-2</v>
      </c>
      <c r="O155" s="75">
        <f t="shared" si="19"/>
        <v>152</v>
      </c>
      <c r="P155" s="75">
        <f t="shared" si="20"/>
        <v>159</v>
      </c>
    </row>
    <row r="156" spans="1:16" ht="12.75" x14ac:dyDescent="0.2">
      <c r="A156" s="27">
        <v>226</v>
      </c>
      <c r="B156" s="49" t="s">
        <v>166</v>
      </c>
      <c r="C156" s="28" t="s">
        <v>33</v>
      </c>
      <c r="D156" s="27">
        <v>1987</v>
      </c>
      <c r="E156" s="38"/>
      <c r="F156" s="27">
        <v>59</v>
      </c>
      <c r="G156" s="27">
        <v>58</v>
      </c>
      <c r="H156" s="27">
        <v>34</v>
      </c>
      <c r="I156" s="27">
        <v>0</v>
      </c>
      <c r="J156" s="31">
        <f t="shared" si="14"/>
        <v>3514</v>
      </c>
      <c r="K156" s="31">
        <f t="shared" si="15"/>
        <v>3514</v>
      </c>
      <c r="L156" s="31">
        <f t="shared" si="16"/>
        <v>4169.1525423728817</v>
      </c>
      <c r="M156" s="74">
        <f t="shared" si="17"/>
        <v>4.8252314814814817E-2</v>
      </c>
      <c r="N156" s="74">
        <f t="shared" si="18"/>
        <v>4.0671296296296296E-2</v>
      </c>
      <c r="O156" s="75">
        <f t="shared" si="19"/>
        <v>153</v>
      </c>
      <c r="P156" s="75">
        <f t="shared" si="20"/>
        <v>126</v>
      </c>
    </row>
    <row r="157" spans="1:16" ht="12.75" x14ac:dyDescent="0.2">
      <c r="A157" s="27">
        <v>206</v>
      </c>
      <c r="B157" s="49" t="s">
        <v>74</v>
      </c>
      <c r="C157" s="28" t="s">
        <v>33</v>
      </c>
      <c r="D157" s="27">
        <v>1980</v>
      </c>
      <c r="E157" s="29"/>
      <c r="F157" s="27">
        <v>62</v>
      </c>
      <c r="G157" s="27">
        <v>62</v>
      </c>
      <c r="H157" s="27">
        <v>16</v>
      </c>
      <c r="I157" s="27">
        <v>0</v>
      </c>
      <c r="J157" s="31">
        <f t="shared" si="14"/>
        <v>3736</v>
      </c>
      <c r="K157" s="31">
        <f t="shared" si="15"/>
        <v>3736</v>
      </c>
      <c r="L157" s="31">
        <f t="shared" si="16"/>
        <v>4218.0645161290322</v>
      </c>
      <c r="M157" s="74">
        <f t="shared" si="17"/>
        <v>4.8819444444444443E-2</v>
      </c>
      <c r="N157" s="74">
        <f t="shared" si="18"/>
        <v>4.3240740740740739E-2</v>
      </c>
      <c r="O157" s="75">
        <f t="shared" si="19"/>
        <v>154</v>
      </c>
      <c r="P157" s="75">
        <f t="shared" si="20"/>
        <v>134</v>
      </c>
    </row>
    <row r="158" spans="1:16" ht="12.75" x14ac:dyDescent="0.2">
      <c r="A158" s="27">
        <v>214</v>
      </c>
      <c r="B158" s="49" t="s">
        <v>106</v>
      </c>
      <c r="C158" s="28" t="s">
        <v>33</v>
      </c>
      <c r="D158" s="27">
        <v>1964</v>
      </c>
      <c r="E158" s="29" t="s">
        <v>194</v>
      </c>
      <c r="F158" s="27">
        <v>54</v>
      </c>
      <c r="G158" s="27">
        <v>54</v>
      </c>
      <c r="H158" s="27">
        <v>27</v>
      </c>
      <c r="I158" s="27">
        <v>0</v>
      </c>
      <c r="J158" s="31">
        <f t="shared" si="14"/>
        <v>3267</v>
      </c>
      <c r="K158" s="31">
        <f t="shared" si="15"/>
        <v>3267</v>
      </c>
      <c r="L158" s="31">
        <f t="shared" si="16"/>
        <v>4235</v>
      </c>
      <c r="M158" s="74">
        <f t="shared" si="17"/>
        <v>4.9016203703703694E-2</v>
      </c>
      <c r="N158" s="74">
        <f t="shared" si="18"/>
        <v>3.7812500000000006E-2</v>
      </c>
      <c r="O158" s="75">
        <f t="shared" si="19"/>
        <v>155</v>
      </c>
      <c r="P158" s="75">
        <f t="shared" si="20"/>
        <v>98</v>
      </c>
    </row>
    <row r="159" spans="1:16" ht="12.75" x14ac:dyDescent="0.2">
      <c r="A159" s="27">
        <v>203</v>
      </c>
      <c r="B159" s="49" t="s">
        <v>53</v>
      </c>
      <c r="C159" s="28" t="s">
        <v>33</v>
      </c>
      <c r="D159" s="27">
        <v>1995</v>
      </c>
      <c r="E159" s="29"/>
      <c r="F159" s="27">
        <v>59</v>
      </c>
      <c r="G159" s="28">
        <v>60</v>
      </c>
      <c r="H159" s="27">
        <v>19</v>
      </c>
      <c r="I159" s="27">
        <v>0</v>
      </c>
      <c r="J159" s="39">
        <f t="shared" si="14"/>
        <v>3619</v>
      </c>
      <c r="K159" s="39">
        <f t="shared" si="15"/>
        <v>3619</v>
      </c>
      <c r="L159" s="39">
        <f t="shared" si="16"/>
        <v>4293.7288135593217</v>
      </c>
      <c r="M159" s="74">
        <f t="shared" si="17"/>
        <v>4.9687499999999996E-2</v>
      </c>
      <c r="N159" s="74">
        <f t="shared" si="18"/>
        <v>4.1886574074074083E-2</v>
      </c>
      <c r="O159" s="75">
        <f t="shared" si="19"/>
        <v>156</v>
      </c>
      <c r="P159" s="75">
        <f t="shared" si="20"/>
        <v>130</v>
      </c>
    </row>
    <row r="160" spans="1:16" ht="12.75" x14ac:dyDescent="0.2">
      <c r="A160" s="27">
        <v>222</v>
      </c>
      <c r="B160" s="49" t="s">
        <v>129</v>
      </c>
      <c r="C160" s="28" t="s">
        <v>33</v>
      </c>
      <c r="D160" s="27">
        <v>1945</v>
      </c>
      <c r="E160" s="29"/>
      <c r="F160" s="27">
        <v>76</v>
      </c>
      <c r="G160" s="27">
        <v>89</v>
      </c>
      <c r="H160" s="27">
        <v>50</v>
      </c>
      <c r="I160" s="27">
        <v>4</v>
      </c>
      <c r="J160" s="31">
        <f t="shared" si="14"/>
        <v>5390</v>
      </c>
      <c r="K160" s="31">
        <f t="shared" si="15"/>
        <v>4670</v>
      </c>
      <c r="L160" s="31">
        <f t="shared" si="16"/>
        <v>4301.3157894736842</v>
      </c>
      <c r="M160" s="74">
        <f t="shared" si="17"/>
        <v>4.9780092592592591E-2</v>
      </c>
      <c r="N160" s="74">
        <f t="shared" si="18"/>
        <v>6.2384259259259257E-2</v>
      </c>
      <c r="O160" s="75">
        <f t="shared" si="19"/>
        <v>157</v>
      </c>
      <c r="P160" s="75">
        <f t="shared" si="20"/>
        <v>161</v>
      </c>
    </row>
    <row r="161" spans="1:16" ht="12.75" x14ac:dyDescent="0.2">
      <c r="A161" s="27">
        <v>213</v>
      </c>
      <c r="B161" s="49" t="s">
        <v>105</v>
      </c>
      <c r="C161" s="28" t="s">
        <v>33</v>
      </c>
      <c r="D161" s="27">
        <v>1976</v>
      </c>
      <c r="E161" s="38"/>
      <c r="F161" s="27">
        <v>63</v>
      </c>
      <c r="G161" s="27">
        <v>64</v>
      </c>
      <c r="H161" s="27">
        <v>54</v>
      </c>
      <c r="I161" s="27">
        <v>0</v>
      </c>
      <c r="J161" s="31">
        <f t="shared" si="14"/>
        <v>3894</v>
      </c>
      <c r="K161" s="31">
        <f t="shared" si="15"/>
        <v>3894</v>
      </c>
      <c r="L161" s="31">
        <f t="shared" si="16"/>
        <v>4326.666666666667</v>
      </c>
      <c r="M161" s="74">
        <f t="shared" si="17"/>
        <v>5.0069444444444444E-2</v>
      </c>
      <c r="N161" s="74">
        <f t="shared" si="18"/>
        <v>4.5069444444444447E-2</v>
      </c>
      <c r="O161" s="75">
        <f t="shared" si="19"/>
        <v>158</v>
      </c>
      <c r="P161" s="75">
        <f t="shared" si="20"/>
        <v>141</v>
      </c>
    </row>
    <row r="162" spans="1:16" ht="12.75" x14ac:dyDescent="0.2">
      <c r="A162" s="27">
        <v>220</v>
      </c>
      <c r="B162" s="49" t="s">
        <v>130</v>
      </c>
      <c r="C162" s="28" t="s">
        <v>33</v>
      </c>
      <c r="D162" s="27">
        <v>1955</v>
      </c>
      <c r="E162" s="29"/>
      <c r="F162" s="27">
        <v>56</v>
      </c>
      <c r="G162" s="27">
        <v>74</v>
      </c>
      <c r="H162" s="27">
        <v>58</v>
      </c>
      <c r="I162" s="27">
        <v>4</v>
      </c>
      <c r="J162" s="31">
        <f t="shared" si="14"/>
        <v>4498</v>
      </c>
      <c r="K162" s="31">
        <f t="shared" si="15"/>
        <v>3778</v>
      </c>
      <c r="L162" s="31">
        <f t="shared" si="16"/>
        <v>4722.5</v>
      </c>
      <c r="M162" s="74">
        <f t="shared" si="17"/>
        <v>5.4652777777777779E-2</v>
      </c>
      <c r="N162" s="74">
        <f t="shared" si="18"/>
        <v>5.2060185185185189E-2</v>
      </c>
      <c r="O162" s="75">
        <f t="shared" si="19"/>
        <v>159</v>
      </c>
      <c r="P162" s="75">
        <f t="shared" si="20"/>
        <v>155</v>
      </c>
    </row>
    <row r="163" spans="1:16" ht="12.75" x14ac:dyDescent="0.2">
      <c r="A163" s="27">
        <v>204</v>
      </c>
      <c r="B163" s="49" t="s">
        <v>70</v>
      </c>
      <c r="C163" s="28" t="s">
        <v>33</v>
      </c>
      <c r="D163" s="27">
        <v>1977</v>
      </c>
      <c r="E163" s="29"/>
      <c r="F163" s="27">
        <v>55</v>
      </c>
      <c r="G163" s="27">
        <v>64</v>
      </c>
      <c r="H163" s="27">
        <v>43</v>
      </c>
      <c r="I163" s="27">
        <v>0</v>
      </c>
      <c r="J163" s="31">
        <f t="shared" si="14"/>
        <v>3883</v>
      </c>
      <c r="K163" s="31">
        <f t="shared" si="15"/>
        <v>3883</v>
      </c>
      <c r="L163" s="31">
        <f t="shared" si="16"/>
        <v>4942</v>
      </c>
      <c r="M163" s="74">
        <f t="shared" si="17"/>
        <v>5.7199074074074069E-2</v>
      </c>
      <c r="N163" s="74">
        <f t="shared" si="18"/>
        <v>4.494212962962963E-2</v>
      </c>
      <c r="O163" s="75">
        <f t="shared" si="19"/>
        <v>160</v>
      </c>
      <c r="P163" s="75">
        <f t="shared" si="20"/>
        <v>140</v>
      </c>
    </row>
    <row r="164" spans="1:16" ht="12.75" x14ac:dyDescent="0.2">
      <c r="A164" s="27">
        <v>219</v>
      </c>
      <c r="B164" s="49" t="s">
        <v>111</v>
      </c>
      <c r="C164" s="28" t="s">
        <v>33</v>
      </c>
      <c r="D164" s="27">
        <v>2003</v>
      </c>
      <c r="E164" s="29"/>
      <c r="F164" s="27">
        <v>10</v>
      </c>
      <c r="G164" s="27">
        <v>56</v>
      </c>
      <c r="H164" s="27">
        <v>4</v>
      </c>
      <c r="I164" s="27">
        <v>0</v>
      </c>
      <c r="J164" s="31">
        <f t="shared" si="14"/>
        <v>3364</v>
      </c>
      <c r="K164" s="31">
        <f t="shared" si="15"/>
        <v>3364</v>
      </c>
      <c r="L164" s="31">
        <f t="shared" si="16"/>
        <v>23548</v>
      </c>
      <c r="M164" s="74">
        <f t="shared" si="17"/>
        <v>0.27254629629629629</v>
      </c>
      <c r="N164" s="74">
        <f t="shared" si="18"/>
        <v>3.8935185185185191E-2</v>
      </c>
      <c r="O164" s="75">
        <f t="shared" si="19"/>
        <v>161</v>
      </c>
      <c r="P164" s="75">
        <f t="shared" si="20"/>
        <v>108</v>
      </c>
    </row>
    <row r="165" spans="1:16" ht="16.5" customHeight="1" x14ac:dyDescent="0.2">
      <c r="A165" s="79">
        <v>24</v>
      </c>
      <c r="B165" s="80" t="s">
        <v>55</v>
      </c>
      <c r="C165" s="81" t="s">
        <v>21</v>
      </c>
      <c r="D165" s="79">
        <v>1989</v>
      </c>
      <c r="E165" s="82"/>
      <c r="F165" s="79"/>
      <c r="G165" s="79"/>
      <c r="H165" s="79"/>
      <c r="I165" s="79"/>
      <c r="J165" s="83" t="str">
        <f t="shared" si="14"/>
        <v/>
      </c>
      <c r="K165" s="83" t="str">
        <f t="shared" si="15"/>
        <v/>
      </c>
      <c r="L165" s="83" t="str">
        <f t="shared" si="16"/>
        <v/>
      </c>
      <c r="M165" s="84" t="str">
        <f t="shared" si="17"/>
        <v/>
      </c>
      <c r="N165" s="84" t="str">
        <f t="shared" si="18"/>
        <v/>
      </c>
      <c r="O165" s="85" t="str">
        <f t="shared" si="19"/>
        <v/>
      </c>
      <c r="P165" s="85" t="str">
        <f t="shared" si="20"/>
        <v/>
      </c>
    </row>
    <row r="166" spans="1:16" ht="18" customHeight="1" x14ac:dyDescent="0.2">
      <c r="A166" s="27">
        <v>38</v>
      </c>
      <c r="B166" s="49"/>
      <c r="C166" s="28" t="s">
        <v>21</v>
      </c>
      <c r="D166" s="27"/>
      <c r="E166" s="38"/>
      <c r="F166" s="27"/>
      <c r="G166" s="27"/>
      <c r="H166" s="27"/>
      <c r="I166" s="27"/>
      <c r="J166" s="31" t="str">
        <f t="shared" si="14"/>
        <v/>
      </c>
      <c r="K166" s="31" t="str">
        <f t="shared" si="15"/>
        <v/>
      </c>
      <c r="L166" s="31" t="str">
        <f t="shared" si="16"/>
        <v/>
      </c>
      <c r="M166" s="74" t="str">
        <f t="shared" si="17"/>
        <v/>
      </c>
      <c r="N166" s="74" t="str">
        <f t="shared" si="18"/>
        <v/>
      </c>
      <c r="O166" s="75" t="str">
        <f t="shared" si="19"/>
        <v/>
      </c>
      <c r="P166" s="75" t="str">
        <f t="shared" si="20"/>
        <v/>
      </c>
    </row>
    <row r="167" spans="1:16" ht="18.75" customHeight="1" x14ac:dyDescent="0.2">
      <c r="A167" s="79">
        <v>119</v>
      </c>
      <c r="B167" s="80" t="s">
        <v>174</v>
      </c>
      <c r="C167" s="81" t="s">
        <v>21</v>
      </c>
      <c r="D167" s="79">
        <v>1959</v>
      </c>
      <c r="E167" s="92"/>
      <c r="F167" s="79"/>
      <c r="G167" s="79"/>
      <c r="H167" s="79"/>
      <c r="I167" s="79"/>
      <c r="J167" s="83" t="str">
        <f t="shared" si="14"/>
        <v/>
      </c>
      <c r="K167" s="83" t="str">
        <f t="shared" si="15"/>
        <v/>
      </c>
      <c r="L167" s="83" t="str">
        <f t="shared" si="16"/>
        <v/>
      </c>
      <c r="M167" s="84" t="str">
        <f t="shared" si="17"/>
        <v/>
      </c>
      <c r="N167" s="84" t="str">
        <f t="shared" si="18"/>
        <v/>
      </c>
      <c r="O167" s="85" t="str">
        <f t="shared" si="19"/>
        <v/>
      </c>
      <c r="P167" s="85" t="str">
        <f t="shared" si="20"/>
        <v/>
      </c>
    </row>
    <row r="168" spans="1:16" ht="18" customHeight="1" x14ac:dyDescent="0.2">
      <c r="A168" s="27">
        <v>132</v>
      </c>
      <c r="B168" s="49"/>
      <c r="C168" s="28"/>
      <c r="D168" s="27"/>
      <c r="E168" s="38"/>
      <c r="F168" s="27"/>
      <c r="G168" s="27"/>
      <c r="H168" s="27"/>
      <c r="I168" s="27"/>
      <c r="J168" s="31" t="str">
        <f t="shared" si="14"/>
        <v/>
      </c>
      <c r="K168" s="31" t="str">
        <f t="shared" si="15"/>
        <v/>
      </c>
      <c r="L168" s="31" t="str">
        <f t="shared" si="16"/>
        <v/>
      </c>
      <c r="M168" s="74" t="str">
        <f t="shared" si="17"/>
        <v/>
      </c>
      <c r="N168" s="74" t="str">
        <f t="shared" si="18"/>
        <v/>
      </c>
      <c r="O168" s="75" t="str">
        <f t="shared" si="19"/>
        <v/>
      </c>
      <c r="P168" s="75" t="str">
        <f t="shared" si="20"/>
        <v/>
      </c>
    </row>
    <row r="169" spans="1:16" ht="12.75" x14ac:dyDescent="0.2">
      <c r="A169" s="27">
        <v>133</v>
      </c>
      <c r="B169" s="49"/>
      <c r="C169" s="28"/>
      <c r="D169" s="27"/>
      <c r="E169" s="29"/>
      <c r="F169" s="27"/>
      <c r="G169" s="27"/>
      <c r="H169" s="27"/>
      <c r="I169" s="27"/>
      <c r="J169" s="31" t="str">
        <f t="shared" si="14"/>
        <v/>
      </c>
      <c r="K169" s="31" t="str">
        <f t="shared" si="15"/>
        <v/>
      </c>
      <c r="L169" s="31" t="str">
        <f t="shared" si="16"/>
        <v/>
      </c>
      <c r="M169" s="74" t="str">
        <f t="shared" si="17"/>
        <v/>
      </c>
      <c r="N169" s="74" t="str">
        <f t="shared" si="18"/>
        <v/>
      </c>
      <c r="O169" s="75" t="str">
        <f t="shared" si="19"/>
        <v/>
      </c>
      <c r="P169" s="75" t="str">
        <f t="shared" si="20"/>
        <v/>
      </c>
    </row>
    <row r="170" spans="1:16" ht="12.75" x14ac:dyDescent="0.2">
      <c r="A170" s="27">
        <v>134</v>
      </c>
      <c r="B170" s="49"/>
      <c r="C170" s="28"/>
      <c r="D170" s="27"/>
      <c r="E170" s="29"/>
      <c r="F170" s="27"/>
      <c r="G170" s="27"/>
      <c r="H170" s="27"/>
      <c r="I170" s="27"/>
      <c r="J170" s="31" t="str">
        <f t="shared" si="14"/>
        <v/>
      </c>
      <c r="K170" s="31" t="str">
        <f t="shared" si="15"/>
        <v/>
      </c>
      <c r="L170" s="31" t="str">
        <f t="shared" si="16"/>
        <v/>
      </c>
      <c r="M170" s="74" t="str">
        <f t="shared" si="17"/>
        <v/>
      </c>
      <c r="N170" s="74" t="str">
        <f t="shared" si="18"/>
        <v/>
      </c>
      <c r="O170" s="75" t="str">
        <f t="shared" si="19"/>
        <v/>
      </c>
      <c r="P170" s="75" t="str">
        <f t="shared" si="20"/>
        <v/>
      </c>
    </row>
    <row r="171" spans="1:16" ht="12.75" x14ac:dyDescent="0.2">
      <c r="A171" s="27">
        <v>135</v>
      </c>
      <c r="B171" s="49"/>
      <c r="C171" s="28"/>
      <c r="D171" s="27"/>
      <c r="E171" s="29"/>
      <c r="F171" s="27"/>
      <c r="G171" s="27"/>
      <c r="H171" s="27"/>
      <c r="I171" s="27"/>
      <c r="J171" s="31" t="str">
        <f t="shared" si="14"/>
        <v/>
      </c>
      <c r="K171" s="31" t="str">
        <f t="shared" si="15"/>
        <v/>
      </c>
      <c r="L171" s="31" t="str">
        <f t="shared" si="16"/>
        <v/>
      </c>
      <c r="M171" s="74" t="str">
        <f t="shared" si="17"/>
        <v/>
      </c>
      <c r="N171" s="74" t="str">
        <f t="shared" si="18"/>
        <v/>
      </c>
      <c r="O171" s="75" t="str">
        <f t="shared" si="19"/>
        <v/>
      </c>
      <c r="P171" s="75" t="str">
        <f t="shared" si="20"/>
        <v/>
      </c>
    </row>
    <row r="172" spans="1:16" ht="12.75" x14ac:dyDescent="0.2">
      <c r="A172" s="27">
        <v>136</v>
      </c>
      <c r="B172" s="49"/>
      <c r="C172" s="28"/>
      <c r="D172" s="27"/>
      <c r="E172" s="29"/>
      <c r="F172" s="27"/>
      <c r="G172" s="27"/>
      <c r="H172" s="27"/>
      <c r="I172" s="27"/>
      <c r="J172" s="31" t="str">
        <f t="shared" si="14"/>
        <v/>
      </c>
      <c r="K172" s="31" t="str">
        <f t="shared" si="15"/>
        <v/>
      </c>
      <c r="L172" s="31" t="str">
        <f t="shared" si="16"/>
        <v/>
      </c>
      <c r="M172" s="74" t="str">
        <f t="shared" si="17"/>
        <v/>
      </c>
      <c r="N172" s="74" t="str">
        <f t="shared" si="18"/>
        <v/>
      </c>
      <c r="O172" s="75" t="str">
        <f t="shared" si="19"/>
        <v/>
      </c>
      <c r="P172" s="75" t="str">
        <f t="shared" si="20"/>
        <v/>
      </c>
    </row>
    <row r="173" spans="1:16" ht="12.75" x14ac:dyDescent="0.2">
      <c r="A173" s="27">
        <v>137</v>
      </c>
      <c r="B173" s="49"/>
      <c r="C173" s="28"/>
      <c r="D173" s="27"/>
      <c r="E173" s="38"/>
      <c r="F173" s="27"/>
      <c r="G173" s="27"/>
      <c r="H173" s="27"/>
      <c r="I173" s="27"/>
      <c r="J173" s="31" t="str">
        <f t="shared" si="14"/>
        <v/>
      </c>
      <c r="K173" s="31" t="str">
        <f t="shared" si="15"/>
        <v/>
      </c>
      <c r="L173" s="31" t="str">
        <f t="shared" si="16"/>
        <v/>
      </c>
      <c r="M173" s="74" t="str">
        <f t="shared" si="17"/>
        <v/>
      </c>
      <c r="N173" s="74" t="str">
        <f t="shared" si="18"/>
        <v/>
      </c>
      <c r="O173" s="75" t="str">
        <f t="shared" si="19"/>
        <v/>
      </c>
      <c r="P173" s="75" t="str">
        <f t="shared" si="20"/>
        <v/>
      </c>
    </row>
    <row r="174" spans="1:16" ht="12.75" x14ac:dyDescent="0.2">
      <c r="A174" s="27">
        <v>138</v>
      </c>
      <c r="B174" s="49"/>
      <c r="C174" s="28"/>
      <c r="D174" s="27"/>
      <c r="E174" s="38"/>
      <c r="F174" s="27"/>
      <c r="G174" s="27"/>
      <c r="H174" s="27"/>
      <c r="I174" s="27"/>
      <c r="J174" s="31" t="str">
        <f t="shared" si="14"/>
        <v/>
      </c>
      <c r="K174" s="31" t="str">
        <f t="shared" si="15"/>
        <v/>
      </c>
      <c r="L174" s="31" t="str">
        <f t="shared" si="16"/>
        <v/>
      </c>
      <c r="M174" s="74" t="str">
        <f t="shared" si="17"/>
        <v/>
      </c>
      <c r="N174" s="74" t="str">
        <f t="shared" si="18"/>
        <v/>
      </c>
      <c r="O174" s="75" t="str">
        <f t="shared" si="19"/>
        <v/>
      </c>
      <c r="P174" s="75" t="str">
        <f t="shared" si="20"/>
        <v/>
      </c>
    </row>
    <row r="175" spans="1:16" ht="12.75" x14ac:dyDescent="0.2">
      <c r="A175" s="27">
        <v>139</v>
      </c>
      <c r="B175" s="49"/>
      <c r="C175" s="28"/>
      <c r="D175" s="27"/>
      <c r="E175" s="38"/>
      <c r="F175" s="27"/>
      <c r="G175" s="27"/>
      <c r="H175" s="27"/>
      <c r="I175" s="27"/>
      <c r="J175" s="31" t="str">
        <f t="shared" si="14"/>
        <v/>
      </c>
      <c r="K175" s="31" t="str">
        <f t="shared" si="15"/>
        <v/>
      </c>
      <c r="L175" s="31" t="str">
        <f t="shared" si="16"/>
        <v/>
      </c>
      <c r="M175" s="74" t="str">
        <f t="shared" si="17"/>
        <v/>
      </c>
      <c r="N175" s="74" t="str">
        <f t="shared" si="18"/>
        <v/>
      </c>
      <c r="O175" s="75" t="str">
        <f t="shared" si="19"/>
        <v/>
      </c>
      <c r="P175" s="75" t="str">
        <f t="shared" si="20"/>
        <v/>
      </c>
    </row>
    <row r="176" spans="1:16" ht="12.75" x14ac:dyDescent="0.2">
      <c r="A176" s="27">
        <v>140</v>
      </c>
      <c r="B176" s="49"/>
      <c r="C176" s="28"/>
      <c r="D176" s="27"/>
      <c r="E176" s="29"/>
      <c r="F176" s="27"/>
      <c r="G176" s="27"/>
      <c r="H176" s="27"/>
      <c r="I176" s="27"/>
      <c r="J176" s="31" t="str">
        <f t="shared" si="14"/>
        <v/>
      </c>
      <c r="K176" s="31" t="str">
        <f t="shared" si="15"/>
        <v/>
      </c>
      <c r="L176" s="31" t="str">
        <f t="shared" si="16"/>
        <v/>
      </c>
      <c r="M176" s="74" t="str">
        <f t="shared" si="17"/>
        <v/>
      </c>
      <c r="N176" s="74" t="str">
        <f t="shared" si="18"/>
        <v/>
      </c>
      <c r="O176" s="75" t="str">
        <f t="shared" si="19"/>
        <v/>
      </c>
      <c r="P176" s="75" t="str">
        <f t="shared" si="20"/>
        <v/>
      </c>
    </row>
    <row r="177" spans="1:16" ht="12.75" x14ac:dyDescent="0.2">
      <c r="A177" s="27">
        <v>141</v>
      </c>
      <c r="B177" s="49"/>
      <c r="C177" s="28"/>
      <c r="D177" s="27"/>
      <c r="E177" s="29"/>
      <c r="F177" s="27"/>
      <c r="G177" s="27"/>
      <c r="H177" s="27"/>
      <c r="I177" s="27"/>
      <c r="J177" s="31" t="str">
        <f t="shared" si="14"/>
        <v/>
      </c>
      <c r="K177" s="31" t="str">
        <f t="shared" si="15"/>
        <v/>
      </c>
      <c r="L177" s="31" t="str">
        <f t="shared" si="16"/>
        <v/>
      </c>
      <c r="M177" s="74" t="str">
        <f t="shared" si="17"/>
        <v/>
      </c>
      <c r="N177" s="74" t="str">
        <f t="shared" si="18"/>
        <v/>
      </c>
      <c r="O177" s="75" t="str">
        <f t="shared" si="19"/>
        <v/>
      </c>
      <c r="P177" s="75" t="str">
        <f t="shared" si="20"/>
        <v/>
      </c>
    </row>
    <row r="178" spans="1:16" ht="12.75" x14ac:dyDescent="0.2">
      <c r="A178" s="27">
        <v>142</v>
      </c>
      <c r="B178" s="49"/>
      <c r="C178" s="28"/>
      <c r="D178" s="27"/>
      <c r="E178" s="38"/>
      <c r="F178" s="27"/>
      <c r="G178" s="27"/>
      <c r="H178" s="27"/>
      <c r="I178" s="27"/>
      <c r="J178" s="31" t="str">
        <f t="shared" si="14"/>
        <v/>
      </c>
      <c r="K178" s="31" t="str">
        <f t="shared" si="15"/>
        <v/>
      </c>
      <c r="L178" s="31" t="str">
        <f t="shared" si="16"/>
        <v/>
      </c>
      <c r="M178" s="74" t="str">
        <f t="shared" si="17"/>
        <v/>
      </c>
      <c r="N178" s="74" t="str">
        <f t="shared" si="18"/>
        <v/>
      </c>
      <c r="O178" s="75" t="str">
        <f t="shared" si="19"/>
        <v/>
      </c>
      <c r="P178" s="75" t="str">
        <f t="shared" si="20"/>
        <v/>
      </c>
    </row>
    <row r="179" spans="1:16" ht="12.75" x14ac:dyDescent="0.2">
      <c r="A179" s="27">
        <v>143</v>
      </c>
      <c r="B179" s="49"/>
      <c r="C179" s="28"/>
      <c r="D179" s="27"/>
      <c r="E179" s="38"/>
      <c r="F179" s="27"/>
      <c r="G179" s="27"/>
      <c r="H179" s="27"/>
      <c r="I179" s="27"/>
      <c r="J179" s="31" t="str">
        <f t="shared" si="14"/>
        <v/>
      </c>
      <c r="K179" s="31" t="str">
        <f t="shared" si="15"/>
        <v/>
      </c>
      <c r="L179" s="31" t="str">
        <f t="shared" si="16"/>
        <v/>
      </c>
      <c r="M179" s="74" t="str">
        <f t="shared" si="17"/>
        <v/>
      </c>
      <c r="N179" s="74" t="str">
        <f t="shared" si="18"/>
        <v/>
      </c>
      <c r="O179" s="75" t="str">
        <f t="shared" si="19"/>
        <v/>
      </c>
      <c r="P179" s="75" t="str">
        <f t="shared" si="20"/>
        <v/>
      </c>
    </row>
    <row r="180" spans="1:16" ht="12.75" x14ac:dyDescent="0.2">
      <c r="A180" s="27">
        <v>144</v>
      </c>
      <c r="B180" s="49"/>
      <c r="C180" s="28"/>
      <c r="D180" s="27"/>
      <c r="E180" s="29"/>
      <c r="F180" s="27"/>
      <c r="G180" s="27"/>
      <c r="H180" s="27"/>
      <c r="I180" s="27"/>
      <c r="J180" s="31" t="str">
        <f t="shared" si="14"/>
        <v/>
      </c>
      <c r="K180" s="31" t="str">
        <f t="shared" si="15"/>
        <v/>
      </c>
      <c r="L180" s="31" t="str">
        <f t="shared" si="16"/>
        <v/>
      </c>
      <c r="M180" s="74" t="str">
        <f t="shared" si="17"/>
        <v/>
      </c>
      <c r="N180" s="74" t="str">
        <f t="shared" si="18"/>
        <v/>
      </c>
      <c r="O180" s="75" t="str">
        <f t="shared" si="19"/>
        <v/>
      </c>
      <c r="P180" s="75" t="str">
        <f t="shared" si="20"/>
        <v/>
      </c>
    </row>
    <row r="181" spans="1:16" ht="12.75" x14ac:dyDescent="0.2">
      <c r="A181" s="27">
        <v>145</v>
      </c>
      <c r="B181" s="49"/>
      <c r="C181" s="28"/>
      <c r="D181" s="27"/>
      <c r="E181" s="29"/>
      <c r="F181" s="27"/>
      <c r="G181" s="27"/>
      <c r="H181" s="27"/>
      <c r="I181" s="27"/>
      <c r="J181" s="31" t="str">
        <f t="shared" si="14"/>
        <v/>
      </c>
      <c r="K181" s="31" t="str">
        <f t="shared" si="15"/>
        <v/>
      </c>
      <c r="L181" s="31" t="str">
        <f t="shared" si="16"/>
        <v/>
      </c>
      <c r="M181" s="74" t="str">
        <f t="shared" si="17"/>
        <v/>
      </c>
      <c r="N181" s="74" t="str">
        <f t="shared" si="18"/>
        <v/>
      </c>
      <c r="O181" s="75" t="str">
        <f t="shared" si="19"/>
        <v/>
      </c>
      <c r="P181" s="75" t="str">
        <f t="shared" si="20"/>
        <v/>
      </c>
    </row>
    <row r="182" spans="1:16" ht="12.75" x14ac:dyDescent="0.2">
      <c r="A182" s="27">
        <v>146</v>
      </c>
      <c r="B182" s="49"/>
      <c r="C182" s="28"/>
      <c r="D182" s="27"/>
      <c r="E182" s="29"/>
      <c r="F182" s="27"/>
      <c r="G182" s="27"/>
      <c r="H182" s="27"/>
      <c r="I182" s="27"/>
      <c r="J182" s="31" t="str">
        <f t="shared" si="14"/>
        <v/>
      </c>
      <c r="K182" s="31" t="str">
        <f t="shared" si="15"/>
        <v/>
      </c>
      <c r="L182" s="31" t="str">
        <f t="shared" si="16"/>
        <v/>
      </c>
      <c r="M182" s="74" t="str">
        <f t="shared" si="17"/>
        <v/>
      </c>
      <c r="N182" s="74" t="str">
        <f t="shared" si="18"/>
        <v/>
      </c>
      <c r="O182" s="75" t="str">
        <f t="shared" si="19"/>
        <v/>
      </c>
      <c r="P182" s="75" t="str">
        <f t="shared" si="20"/>
        <v/>
      </c>
    </row>
    <row r="183" spans="1:16" ht="12.75" x14ac:dyDescent="0.2">
      <c r="A183" s="27">
        <v>147</v>
      </c>
      <c r="B183" s="49"/>
      <c r="C183" s="28"/>
      <c r="D183" s="27"/>
      <c r="E183" s="29"/>
      <c r="F183" s="27"/>
      <c r="G183" s="27"/>
      <c r="H183" s="27"/>
      <c r="I183" s="27"/>
      <c r="J183" s="31" t="str">
        <f t="shared" si="14"/>
        <v/>
      </c>
      <c r="K183" s="31" t="str">
        <f t="shared" si="15"/>
        <v/>
      </c>
      <c r="L183" s="31" t="str">
        <f t="shared" si="16"/>
        <v/>
      </c>
      <c r="M183" s="74" t="str">
        <f t="shared" si="17"/>
        <v/>
      </c>
      <c r="N183" s="74" t="str">
        <f t="shared" si="18"/>
        <v/>
      </c>
      <c r="O183" s="75" t="str">
        <f t="shared" si="19"/>
        <v/>
      </c>
      <c r="P183" s="75" t="str">
        <f t="shared" si="20"/>
        <v/>
      </c>
    </row>
    <row r="184" spans="1:16" ht="12.75" x14ac:dyDescent="0.2">
      <c r="A184" s="27">
        <v>148</v>
      </c>
      <c r="B184" s="49"/>
      <c r="C184" s="28"/>
      <c r="D184" s="27"/>
      <c r="E184" s="29"/>
      <c r="F184" s="27"/>
      <c r="G184" s="27"/>
      <c r="H184" s="27"/>
      <c r="I184" s="27"/>
      <c r="J184" s="31" t="str">
        <f t="shared" si="14"/>
        <v/>
      </c>
      <c r="K184" s="31" t="str">
        <f t="shared" si="15"/>
        <v/>
      </c>
      <c r="L184" s="31" t="str">
        <f t="shared" si="16"/>
        <v/>
      </c>
      <c r="M184" s="74" t="str">
        <f t="shared" si="17"/>
        <v/>
      </c>
      <c r="N184" s="74" t="str">
        <f t="shared" si="18"/>
        <v/>
      </c>
      <c r="O184" s="75" t="str">
        <f t="shared" si="19"/>
        <v/>
      </c>
      <c r="P184" s="75" t="str">
        <f t="shared" si="20"/>
        <v/>
      </c>
    </row>
    <row r="185" spans="1:16" ht="12.75" x14ac:dyDescent="0.2">
      <c r="A185" s="27">
        <v>149</v>
      </c>
      <c r="B185" s="49"/>
      <c r="C185" s="28"/>
      <c r="D185" s="27"/>
      <c r="E185" s="29"/>
      <c r="F185" s="27"/>
      <c r="G185" s="27"/>
      <c r="H185" s="27"/>
      <c r="I185" s="27"/>
      <c r="J185" s="31" t="str">
        <f t="shared" si="14"/>
        <v/>
      </c>
      <c r="K185" s="31" t="str">
        <f t="shared" si="15"/>
        <v/>
      </c>
      <c r="L185" s="31" t="str">
        <f t="shared" si="16"/>
        <v/>
      </c>
      <c r="M185" s="74" t="str">
        <f t="shared" si="17"/>
        <v/>
      </c>
      <c r="N185" s="74" t="str">
        <f t="shared" si="18"/>
        <v/>
      </c>
      <c r="O185" s="75" t="str">
        <f t="shared" si="19"/>
        <v/>
      </c>
      <c r="P185" s="75" t="str">
        <f t="shared" si="20"/>
        <v/>
      </c>
    </row>
    <row r="186" spans="1:16" ht="12.75" x14ac:dyDescent="0.2">
      <c r="A186" s="27">
        <v>150</v>
      </c>
      <c r="B186" s="49"/>
      <c r="C186" s="28"/>
      <c r="D186" s="27"/>
      <c r="E186" s="29"/>
      <c r="F186" s="27"/>
      <c r="G186" s="27"/>
      <c r="H186" s="27"/>
      <c r="I186" s="27"/>
      <c r="J186" s="31" t="str">
        <f t="shared" si="14"/>
        <v/>
      </c>
      <c r="K186" s="31" t="str">
        <f t="shared" si="15"/>
        <v/>
      </c>
      <c r="L186" s="31" t="str">
        <f t="shared" si="16"/>
        <v/>
      </c>
      <c r="M186" s="74" t="str">
        <f t="shared" si="17"/>
        <v/>
      </c>
      <c r="N186" s="74" t="str">
        <f t="shared" si="18"/>
        <v/>
      </c>
      <c r="O186" s="75" t="str">
        <f t="shared" si="19"/>
        <v/>
      </c>
      <c r="P186" s="75" t="str">
        <f t="shared" si="20"/>
        <v/>
      </c>
    </row>
    <row r="187" spans="1:16" ht="12.75" x14ac:dyDescent="0.2">
      <c r="A187" s="27">
        <v>151</v>
      </c>
      <c r="B187" s="49"/>
      <c r="C187" s="28"/>
      <c r="D187" s="27"/>
      <c r="E187" s="29"/>
      <c r="F187" s="27"/>
      <c r="G187" s="27"/>
      <c r="H187" s="27"/>
      <c r="I187" s="27"/>
      <c r="J187" s="31" t="str">
        <f t="shared" si="14"/>
        <v/>
      </c>
      <c r="K187" s="31" t="str">
        <f t="shared" si="15"/>
        <v/>
      </c>
      <c r="L187" s="31" t="str">
        <f t="shared" si="16"/>
        <v/>
      </c>
      <c r="M187" s="74" t="str">
        <f t="shared" si="17"/>
        <v/>
      </c>
      <c r="N187" s="74" t="str">
        <f t="shared" si="18"/>
        <v/>
      </c>
      <c r="O187" s="75" t="str">
        <f t="shared" si="19"/>
        <v/>
      </c>
      <c r="P187" s="75" t="str">
        <f t="shared" si="20"/>
        <v/>
      </c>
    </row>
    <row r="188" spans="1:16" ht="12.75" x14ac:dyDescent="0.2">
      <c r="A188" s="27">
        <v>152</v>
      </c>
      <c r="B188" s="49"/>
      <c r="C188" s="28"/>
      <c r="D188" s="27"/>
      <c r="E188" s="29"/>
      <c r="F188" s="27"/>
      <c r="G188" s="27"/>
      <c r="H188" s="27"/>
      <c r="I188" s="27"/>
      <c r="J188" s="31" t="str">
        <f t="shared" si="14"/>
        <v/>
      </c>
      <c r="K188" s="31" t="str">
        <f t="shared" si="15"/>
        <v/>
      </c>
      <c r="L188" s="31" t="str">
        <f t="shared" si="16"/>
        <v/>
      </c>
      <c r="M188" s="74" t="str">
        <f t="shared" si="17"/>
        <v/>
      </c>
      <c r="N188" s="74" t="str">
        <f t="shared" si="18"/>
        <v/>
      </c>
      <c r="O188" s="75" t="str">
        <f t="shared" si="19"/>
        <v/>
      </c>
      <c r="P188" s="75" t="str">
        <f t="shared" si="20"/>
        <v/>
      </c>
    </row>
    <row r="189" spans="1:16" ht="12.75" x14ac:dyDescent="0.2">
      <c r="A189" s="27">
        <v>153</v>
      </c>
      <c r="B189" s="49"/>
      <c r="C189" s="28"/>
      <c r="D189" s="27"/>
      <c r="E189" s="29"/>
      <c r="F189" s="27"/>
      <c r="G189" s="27"/>
      <c r="H189" s="27"/>
      <c r="I189" s="27"/>
      <c r="J189" s="31" t="str">
        <f t="shared" si="14"/>
        <v/>
      </c>
      <c r="K189" s="31" t="str">
        <f t="shared" si="15"/>
        <v/>
      </c>
      <c r="L189" s="31" t="str">
        <f t="shared" si="16"/>
        <v/>
      </c>
      <c r="M189" s="74" t="str">
        <f t="shared" si="17"/>
        <v/>
      </c>
      <c r="N189" s="74" t="str">
        <f t="shared" si="18"/>
        <v/>
      </c>
      <c r="O189" s="75" t="str">
        <f t="shared" si="19"/>
        <v/>
      </c>
      <c r="P189" s="75" t="str">
        <f t="shared" si="20"/>
        <v/>
      </c>
    </row>
    <row r="190" spans="1:16" ht="12.75" x14ac:dyDescent="0.2">
      <c r="A190" s="27">
        <v>154</v>
      </c>
      <c r="B190" s="49"/>
      <c r="C190" s="28"/>
      <c r="D190" s="27"/>
      <c r="E190" s="38"/>
      <c r="F190" s="27"/>
      <c r="G190" s="27"/>
      <c r="H190" s="27"/>
      <c r="I190" s="27"/>
      <c r="J190" s="31" t="str">
        <f t="shared" si="14"/>
        <v/>
      </c>
      <c r="K190" s="31" t="str">
        <f t="shared" si="15"/>
        <v/>
      </c>
      <c r="L190" s="31" t="str">
        <f t="shared" si="16"/>
        <v/>
      </c>
      <c r="M190" s="74" t="str">
        <f t="shared" si="17"/>
        <v/>
      </c>
      <c r="N190" s="74" t="str">
        <f t="shared" si="18"/>
        <v/>
      </c>
      <c r="O190" s="75" t="str">
        <f t="shared" si="19"/>
        <v/>
      </c>
      <c r="P190" s="75" t="str">
        <f t="shared" si="20"/>
        <v/>
      </c>
    </row>
    <row r="191" spans="1:16" ht="12.75" x14ac:dyDescent="0.2">
      <c r="A191" s="27">
        <v>155</v>
      </c>
      <c r="B191" s="49"/>
      <c r="C191" s="28"/>
      <c r="D191" s="27"/>
      <c r="E191" s="29"/>
      <c r="F191" s="27"/>
      <c r="G191" s="27"/>
      <c r="H191" s="27"/>
      <c r="I191" s="27"/>
      <c r="J191" s="31" t="str">
        <f t="shared" si="14"/>
        <v/>
      </c>
      <c r="K191" s="31" t="str">
        <f t="shared" si="15"/>
        <v/>
      </c>
      <c r="L191" s="31" t="str">
        <f t="shared" si="16"/>
        <v/>
      </c>
      <c r="M191" s="74" t="str">
        <f t="shared" si="17"/>
        <v/>
      </c>
      <c r="N191" s="74" t="str">
        <f t="shared" si="18"/>
        <v/>
      </c>
      <c r="O191" s="75" t="str">
        <f t="shared" si="19"/>
        <v/>
      </c>
      <c r="P191" s="75" t="str">
        <f t="shared" si="20"/>
        <v/>
      </c>
    </row>
    <row r="192" spans="1:16" ht="12.75" x14ac:dyDescent="0.2">
      <c r="A192" s="27">
        <v>156</v>
      </c>
      <c r="B192" s="49"/>
      <c r="C192" s="28"/>
      <c r="D192" s="27"/>
      <c r="E192" s="29"/>
      <c r="F192" s="27"/>
      <c r="G192" s="27"/>
      <c r="H192" s="27"/>
      <c r="I192" s="27"/>
      <c r="J192" s="31" t="str">
        <f t="shared" si="14"/>
        <v/>
      </c>
      <c r="K192" s="31" t="str">
        <f t="shared" si="15"/>
        <v/>
      </c>
      <c r="L192" s="31" t="str">
        <f t="shared" si="16"/>
        <v/>
      </c>
      <c r="M192" s="74" t="str">
        <f t="shared" si="17"/>
        <v/>
      </c>
      <c r="N192" s="74" t="str">
        <f t="shared" si="18"/>
        <v/>
      </c>
      <c r="O192" s="75" t="str">
        <f t="shared" si="19"/>
        <v/>
      </c>
      <c r="P192" s="75" t="str">
        <f t="shared" si="20"/>
        <v/>
      </c>
    </row>
    <row r="193" spans="1:16" ht="12.75" x14ac:dyDescent="0.2">
      <c r="A193" s="27">
        <v>157</v>
      </c>
      <c r="B193" s="49"/>
      <c r="C193" s="28"/>
      <c r="D193" s="27"/>
      <c r="E193" s="29"/>
      <c r="F193" s="27"/>
      <c r="G193" s="27"/>
      <c r="H193" s="27"/>
      <c r="I193" s="27"/>
      <c r="J193" s="31" t="str">
        <f t="shared" si="14"/>
        <v/>
      </c>
      <c r="K193" s="31" t="str">
        <f t="shared" si="15"/>
        <v/>
      </c>
      <c r="L193" s="31" t="str">
        <f t="shared" si="16"/>
        <v/>
      </c>
      <c r="M193" s="74" t="str">
        <f t="shared" si="17"/>
        <v/>
      </c>
      <c r="N193" s="74" t="str">
        <f t="shared" si="18"/>
        <v/>
      </c>
      <c r="O193" s="75" t="str">
        <f t="shared" si="19"/>
        <v/>
      </c>
      <c r="P193" s="75" t="str">
        <f t="shared" si="20"/>
        <v/>
      </c>
    </row>
    <row r="194" spans="1:16" ht="12.75" x14ac:dyDescent="0.2">
      <c r="A194" s="27">
        <v>234</v>
      </c>
      <c r="B194" s="49"/>
      <c r="C194" s="28"/>
      <c r="D194" s="27"/>
      <c r="E194" s="38"/>
      <c r="F194" s="27"/>
      <c r="G194" s="27"/>
      <c r="H194" s="27"/>
      <c r="I194" s="27"/>
      <c r="J194" s="31" t="str">
        <f t="shared" si="14"/>
        <v/>
      </c>
      <c r="K194" s="31" t="str">
        <f t="shared" si="15"/>
        <v/>
      </c>
      <c r="L194" s="31" t="str">
        <f t="shared" si="16"/>
        <v/>
      </c>
      <c r="M194" s="74" t="str">
        <f t="shared" si="17"/>
        <v/>
      </c>
      <c r="N194" s="74" t="str">
        <f t="shared" si="18"/>
        <v/>
      </c>
      <c r="O194" s="75" t="str">
        <f t="shared" si="19"/>
        <v/>
      </c>
      <c r="P194" s="75" t="str">
        <f t="shared" si="20"/>
        <v/>
      </c>
    </row>
    <row r="195" spans="1:16" ht="12.75" x14ac:dyDescent="0.2">
      <c r="A195" s="27">
        <v>235</v>
      </c>
      <c r="B195" s="49"/>
      <c r="C195" s="28"/>
      <c r="D195" s="27"/>
      <c r="E195" s="38"/>
      <c r="F195" s="27"/>
      <c r="G195" s="27"/>
      <c r="H195" s="27"/>
      <c r="I195" s="27"/>
      <c r="J195" s="39" t="str">
        <f t="shared" si="14"/>
        <v/>
      </c>
      <c r="K195" s="39" t="str">
        <f t="shared" si="15"/>
        <v/>
      </c>
      <c r="L195" s="39" t="str">
        <f t="shared" si="16"/>
        <v/>
      </c>
      <c r="M195" s="74" t="str">
        <f t="shared" si="17"/>
        <v/>
      </c>
      <c r="N195" s="74" t="str">
        <f t="shared" si="18"/>
        <v/>
      </c>
      <c r="O195" s="75" t="str">
        <f t="shared" si="19"/>
        <v/>
      </c>
      <c r="P195" s="75" t="str">
        <f t="shared" si="20"/>
        <v/>
      </c>
    </row>
    <row r="196" spans="1:16" ht="12.75" x14ac:dyDescent="0.2">
      <c r="A196" s="27">
        <v>236</v>
      </c>
      <c r="B196" s="49"/>
      <c r="C196" s="28"/>
      <c r="D196" s="27"/>
      <c r="E196" s="29"/>
      <c r="F196" s="27"/>
      <c r="G196" s="27"/>
      <c r="H196" s="27"/>
      <c r="I196" s="27"/>
      <c r="J196" s="31" t="str">
        <f t="shared" ref="J196:J221" si="21">IF(G196="","",(G196*60+H196))</f>
        <v/>
      </c>
      <c r="K196" s="31" t="str">
        <f t="shared" ref="K196:K259" si="22">IF(G196="","",J196-180*I196)</f>
        <v/>
      </c>
      <c r="L196" s="31" t="str">
        <f t="shared" ref="L196:L259" si="23">IF(G196="","",70*K196/F196)</f>
        <v/>
      </c>
      <c r="M196" s="74" t="str">
        <f t="shared" ref="M196:M259" si="24">IF(G196="","",TIME(,,L196))</f>
        <v/>
      </c>
      <c r="N196" s="74" t="str">
        <f t="shared" ref="N196:N221" si="25">IF(G196="","",TIME(,,J196))</f>
        <v/>
      </c>
      <c r="O196" s="75" t="str">
        <f t="shared" ref="O196:O221" si="26">IF(G196="","",RANK(M196,RELATIV,1))</f>
        <v/>
      </c>
      <c r="P196" s="75" t="str">
        <f t="shared" ref="P196:P221" si="27">IF(G196="","",RANK(N196,ABSOLUT,1))</f>
        <v/>
      </c>
    </row>
    <row r="197" spans="1:16" ht="12.75" x14ac:dyDescent="0.2">
      <c r="A197" s="27">
        <v>237</v>
      </c>
      <c r="B197" s="49"/>
      <c r="C197" s="28"/>
      <c r="D197" s="27"/>
      <c r="E197" s="38"/>
      <c r="F197" s="27"/>
      <c r="G197" s="27"/>
      <c r="H197" s="27"/>
      <c r="I197" s="27"/>
      <c r="J197" s="31" t="str">
        <f t="shared" si="21"/>
        <v/>
      </c>
      <c r="K197" s="31" t="str">
        <f t="shared" si="22"/>
        <v/>
      </c>
      <c r="L197" s="31" t="str">
        <f t="shared" si="23"/>
        <v/>
      </c>
      <c r="M197" s="74" t="str">
        <f t="shared" si="24"/>
        <v/>
      </c>
      <c r="N197" s="74" t="str">
        <f t="shared" si="25"/>
        <v/>
      </c>
      <c r="O197" s="75" t="str">
        <f t="shared" si="26"/>
        <v/>
      </c>
      <c r="P197" s="75" t="str">
        <f t="shared" si="27"/>
        <v/>
      </c>
    </row>
    <row r="198" spans="1:16" ht="12.75" x14ac:dyDescent="0.2">
      <c r="A198" s="27">
        <v>238</v>
      </c>
      <c r="B198" s="49"/>
      <c r="C198" s="28"/>
      <c r="D198" s="27"/>
      <c r="E198" s="29"/>
      <c r="F198" s="27"/>
      <c r="G198" s="27"/>
      <c r="H198" s="27"/>
      <c r="I198" s="27"/>
      <c r="J198" s="31" t="str">
        <f t="shared" si="21"/>
        <v/>
      </c>
      <c r="K198" s="31" t="str">
        <f t="shared" si="22"/>
        <v/>
      </c>
      <c r="L198" s="31" t="str">
        <f t="shared" si="23"/>
        <v/>
      </c>
      <c r="M198" s="74" t="str">
        <f t="shared" si="24"/>
        <v/>
      </c>
      <c r="N198" s="74" t="str">
        <f t="shared" si="25"/>
        <v/>
      </c>
      <c r="O198" s="75" t="str">
        <f t="shared" si="26"/>
        <v/>
      </c>
      <c r="P198" s="75" t="str">
        <f t="shared" si="27"/>
        <v/>
      </c>
    </row>
    <row r="199" spans="1:16" ht="12.75" x14ac:dyDescent="0.2">
      <c r="A199" s="27">
        <v>239</v>
      </c>
      <c r="B199" s="49"/>
      <c r="C199" s="28"/>
      <c r="D199" s="27"/>
      <c r="E199" s="29"/>
      <c r="F199" s="27"/>
      <c r="G199" s="27"/>
      <c r="H199" s="27"/>
      <c r="I199" s="27"/>
      <c r="J199" s="31" t="str">
        <f t="shared" si="21"/>
        <v/>
      </c>
      <c r="K199" s="31" t="str">
        <f t="shared" si="22"/>
        <v/>
      </c>
      <c r="L199" s="31" t="str">
        <f t="shared" si="23"/>
        <v/>
      </c>
      <c r="M199" s="74" t="str">
        <f t="shared" si="24"/>
        <v/>
      </c>
      <c r="N199" s="74" t="str">
        <f t="shared" si="25"/>
        <v/>
      </c>
      <c r="O199" s="75" t="str">
        <f t="shared" si="26"/>
        <v/>
      </c>
      <c r="P199" s="75" t="str">
        <f t="shared" si="27"/>
        <v/>
      </c>
    </row>
    <row r="200" spans="1:16" ht="12.75" x14ac:dyDescent="0.2">
      <c r="A200" s="27">
        <v>240</v>
      </c>
      <c r="B200" s="49"/>
      <c r="C200" s="28"/>
      <c r="D200" s="27"/>
      <c r="E200" s="38"/>
      <c r="F200" s="27"/>
      <c r="G200" s="27"/>
      <c r="H200" s="27"/>
      <c r="I200" s="27"/>
      <c r="J200" s="31" t="str">
        <f t="shared" si="21"/>
        <v/>
      </c>
      <c r="K200" s="31" t="str">
        <f t="shared" si="22"/>
        <v/>
      </c>
      <c r="L200" s="31" t="str">
        <f t="shared" si="23"/>
        <v/>
      </c>
      <c r="M200" s="74" t="str">
        <f t="shared" si="24"/>
        <v/>
      </c>
      <c r="N200" s="74" t="str">
        <f t="shared" si="25"/>
        <v/>
      </c>
      <c r="O200" s="75" t="str">
        <f t="shared" si="26"/>
        <v/>
      </c>
      <c r="P200" s="75" t="str">
        <f t="shared" si="27"/>
        <v/>
      </c>
    </row>
    <row r="201" spans="1:16" ht="12.75" x14ac:dyDescent="0.2">
      <c r="A201" s="27">
        <v>241</v>
      </c>
      <c r="B201" s="49"/>
      <c r="C201" s="28"/>
      <c r="D201" s="27"/>
      <c r="E201" s="38"/>
      <c r="F201" s="27"/>
      <c r="G201" s="27"/>
      <c r="H201" s="27"/>
      <c r="I201" s="27"/>
      <c r="J201" s="31" t="str">
        <f t="shared" si="21"/>
        <v/>
      </c>
      <c r="K201" s="31" t="str">
        <f t="shared" si="22"/>
        <v/>
      </c>
      <c r="L201" s="31" t="str">
        <f t="shared" si="23"/>
        <v/>
      </c>
      <c r="M201" s="74" t="str">
        <f t="shared" si="24"/>
        <v/>
      </c>
      <c r="N201" s="74" t="str">
        <f t="shared" si="25"/>
        <v/>
      </c>
      <c r="O201" s="75" t="str">
        <f t="shared" si="26"/>
        <v/>
      </c>
      <c r="P201" s="75" t="str">
        <f t="shared" si="27"/>
        <v/>
      </c>
    </row>
    <row r="202" spans="1:16" ht="12.75" x14ac:dyDescent="0.2">
      <c r="A202" s="27">
        <v>242</v>
      </c>
      <c r="B202" s="49"/>
      <c r="C202" s="28"/>
      <c r="D202" s="27"/>
      <c r="E202" s="38"/>
      <c r="F202" s="27"/>
      <c r="G202" s="27"/>
      <c r="H202" s="27"/>
      <c r="I202" s="27"/>
      <c r="J202" s="31" t="str">
        <f t="shared" si="21"/>
        <v/>
      </c>
      <c r="K202" s="31" t="str">
        <f t="shared" si="22"/>
        <v/>
      </c>
      <c r="L202" s="31" t="str">
        <f t="shared" si="23"/>
        <v/>
      </c>
      <c r="M202" s="74" t="str">
        <f t="shared" si="24"/>
        <v/>
      </c>
      <c r="N202" s="74" t="str">
        <f t="shared" si="25"/>
        <v/>
      </c>
      <c r="O202" s="75" t="str">
        <f t="shared" si="26"/>
        <v/>
      </c>
      <c r="P202" s="75" t="str">
        <f t="shared" si="27"/>
        <v/>
      </c>
    </row>
    <row r="203" spans="1:16" ht="12.75" x14ac:dyDescent="0.2">
      <c r="A203" s="27">
        <v>243</v>
      </c>
      <c r="B203" s="49"/>
      <c r="C203" s="28"/>
      <c r="D203" s="27"/>
      <c r="E203" s="38"/>
      <c r="F203" s="27"/>
      <c r="G203" s="27"/>
      <c r="H203" s="27"/>
      <c r="I203" s="27"/>
      <c r="J203" s="31" t="str">
        <f t="shared" si="21"/>
        <v/>
      </c>
      <c r="K203" s="31" t="str">
        <f t="shared" si="22"/>
        <v/>
      </c>
      <c r="L203" s="31" t="str">
        <f t="shared" si="23"/>
        <v/>
      </c>
      <c r="M203" s="74" t="str">
        <f t="shared" si="24"/>
        <v/>
      </c>
      <c r="N203" s="74" t="str">
        <f t="shared" si="25"/>
        <v/>
      </c>
      <c r="O203" s="75" t="str">
        <f t="shared" si="26"/>
        <v/>
      </c>
      <c r="P203" s="75" t="str">
        <f t="shared" si="27"/>
        <v/>
      </c>
    </row>
    <row r="204" spans="1:16" s="37" customFormat="1" ht="12.75" x14ac:dyDescent="0.2">
      <c r="A204" s="27">
        <v>244</v>
      </c>
      <c r="B204" s="49"/>
      <c r="C204" s="28"/>
      <c r="D204" s="27"/>
      <c r="E204" s="29"/>
      <c r="F204" s="27"/>
      <c r="G204" s="27"/>
      <c r="H204" s="27"/>
      <c r="I204" s="27"/>
      <c r="J204" s="31" t="str">
        <f t="shared" si="21"/>
        <v/>
      </c>
      <c r="K204" s="31" t="str">
        <f t="shared" si="22"/>
        <v/>
      </c>
      <c r="L204" s="31" t="str">
        <f t="shared" si="23"/>
        <v/>
      </c>
      <c r="M204" s="74" t="str">
        <f t="shared" si="24"/>
        <v/>
      </c>
      <c r="N204" s="74" t="str">
        <f t="shared" si="25"/>
        <v/>
      </c>
      <c r="O204" s="75" t="str">
        <f t="shared" si="26"/>
        <v/>
      </c>
      <c r="P204" s="75" t="str">
        <f t="shared" si="27"/>
        <v/>
      </c>
    </row>
    <row r="205" spans="1:16" ht="12.75" x14ac:dyDescent="0.2">
      <c r="A205" s="27">
        <v>245</v>
      </c>
      <c r="B205" s="49"/>
      <c r="C205" s="28"/>
      <c r="D205" s="27"/>
      <c r="E205" s="38"/>
      <c r="F205" s="28"/>
      <c r="G205" s="27"/>
      <c r="H205" s="27"/>
      <c r="I205" s="27"/>
      <c r="J205" s="31" t="str">
        <f t="shared" si="21"/>
        <v/>
      </c>
      <c r="K205" s="31" t="str">
        <f t="shared" si="22"/>
        <v/>
      </c>
      <c r="L205" s="31" t="str">
        <f t="shared" si="23"/>
        <v/>
      </c>
      <c r="M205" s="74" t="str">
        <f t="shared" si="24"/>
        <v/>
      </c>
      <c r="N205" s="74" t="str">
        <f t="shared" si="25"/>
        <v/>
      </c>
      <c r="O205" s="75" t="str">
        <f t="shared" si="26"/>
        <v/>
      </c>
      <c r="P205" s="75" t="str">
        <f t="shared" si="27"/>
        <v/>
      </c>
    </row>
    <row r="206" spans="1:16" ht="12.75" x14ac:dyDescent="0.2">
      <c r="A206" s="27">
        <v>246</v>
      </c>
      <c r="B206" s="49"/>
      <c r="C206" s="28"/>
      <c r="D206" s="27"/>
      <c r="E206" s="29"/>
      <c r="F206" s="27"/>
      <c r="G206" s="27"/>
      <c r="H206" s="27"/>
      <c r="I206" s="27"/>
      <c r="J206" s="31" t="str">
        <f t="shared" si="21"/>
        <v/>
      </c>
      <c r="K206" s="31" t="str">
        <f t="shared" si="22"/>
        <v/>
      </c>
      <c r="L206" s="31" t="str">
        <f t="shared" si="23"/>
        <v/>
      </c>
      <c r="M206" s="74" t="str">
        <f t="shared" si="24"/>
        <v/>
      </c>
      <c r="N206" s="74" t="str">
        <f t="shared" si="25"/>
        <v/>
      </c>
      <c r="O206" s="75" t="str">
        <f t="shared" si="26"/>
        <v/>
      </c>
      <c r="P206" s="75" t="str">
        <f t="shared" si="27"/>
        <v/>
      </c>
    </row>
    <row r="207" spans="1:16" ht="12.75" x14ac:dyDescent="0.2">
      <c r="A207" s="27">
        <v>247</v>
      </c>
      <c r="B207" s="49"/>
      <c r="C207" s="28"/>
      <c r="D207" s="27"/>
      <c r="E207" s="29"/>
      <c r="F207" s="27"/>
      <c r="G207" s="27"/>
      <c r="H207" s="27"/>
      <c r="I207" s="27"/>
      <c r="J207" s="39" t="str">
        <f t="shared" si="21"/>
        <v/>
      </c>
      <c r="K207" s="39" t="str">
        <f t="shared" si="22"/>
        <v/>
      </c>
      <c r="L207" s="39" t="str">
        <f t="shared" si="23"/>
        <v/>
      </c>
      <c r="M207" s="74" t="str">
        <f t="shared" si="24"/>
        <v/>
      </c>
      <c r="N207" s="74" t="str">
        <f t="shared" si="25"/>
        <v/>
      </c>
      <c r="O207" s="75" t="str">
        <f t="shared" si="26"/>
        <v/>
      </c>
      <c r="P207" s="75" t="str">
        <f t="shared" si="27"/>
        <v/>
      </c>
    </row>
    <row r="208" spans="1:16" ht="12.75" x14ac:dyDescent="0.2">
      <c r="A208" s="27">
        <v>248</v>
      </c>
      <c r="B208" s="49"/>
      <c r="C208" s="28"/>
      <c r="D208" s="27"/>
      <c r="E208" s="38"/>
      <c r="F208" s="27"/>
      <c r="G208" s="27"/>
      <c r="H208" s="27"/>
      <c r="I208" s="27"/>
      <c r="J208" s="31" t="str">
        <f t="shared" si="21"/>
        <v/>
      </c>
      <c r="K208" s="31" t="str">
        <f t="shared" si="22"/>
        <v/>
      </c>
      <c r="L208" s="31" t="str">
        <f t="shared" si="23"/>
        <v/>
      </c>
      <c r="M208" s="74" t="str">
        <f t="shared" si="24"/>
        <v/>
      </c>
      <c r="N208" s="74" t="str">
        <f t="shared" si="25"/>
        <v/>
      </c>
      <c r="O208" s="75" t="str">
        <f t="shared" si="26"/>
        <v/>
      </c>
      <c r="P208" s="75" t="str">
        <f t="shared" si="27"/>
        <v/>
      </c>
    </row>
    <row r="209" spans="1:16" ht="12.75" x14ac:dyDescent="0.2">
      <c r="A209" s="27">
        <v>249</v>
      </c>
      <c r="B209" s="49"/>
      <c r="C209" s="28"/>
      <c r="D209" s="27"/>
      <c r="E209" s="38"/>
      <c r="F209" s="27"/>
      <c r="G209" s="27"/>
      <c r="H209" s="27"/>
      <c r="I209" s="27"/>
      <c r="J209" s="31" t="str">
        <f t="shared" si="21"/>
        <v/>
      </c>
      <c r="K209" s="31" t="str">
        <f t="shared" si="22"/>
        <v/>
      </c>
      <c r="L209" s="31" t="str">
        <f t="shared" si="23"/>
        <v/>
      </c>
      <c r="M209" s="74" t="str">
        <f t="shared" si="24"/>
        <v/>
      </c>
      <c r="N209" s="74" t="str">
        <f t="shared" si="25"/>
        <v/>
      </c>
      <c r="O209" s="75" t="str">
        <f t="shared" si="26"/>
        <v/>
      </c>
      <c r="P209" s="75" t="str">
        <f t="shared" si="27"/>
        <v/>
      </c>
    </row>
    <row r="210" spans="1:16" ht="12.75" x14ac:dyDescent="0.2">
      <c r="A210" s="27">
        <v>250</v>
      </c>
      <c r="B210" s="49"/>
      <c r="C210" s="28"/>
      <c r="D210" s="27"/>
      <c r="E210" s="29"/>
      <c r="F210" s="27"/>
      <c r="G210" s="27"/>
      <c r="H210" s="27"/>
      <c r="I210" s="27"/>
      <c r="J210" s="31" t="str">
        <f t="shared" si="21"/>
        <v/>
      </c>
      <c r="K210" s="31" t="str">
        <f t="shared" si="22"/>
        <v/>
      </c>
      <c r="L210" s="31" t="str">
        <f t="shared" si="23"/>
        <v/>
      </c>
      <c r="M210" s="74" t="str">
        <f t="shared" si="24"/>
        <v/>
      </c>
      <c r="N210" s="74" t="str">
        <f t="shared" si="25"/>
        <v/>
      </c>
      <c r="O210" s="75" t="str">
        <f t="shared" si="26"/>
        <v/>
      </c>
      <c r="P210" s="75" t="str">
        <f t="shared" si="27"/>
        <v/>
      </c>
    </row>
    <row r="211" spans="1:16" ht="12.75" x14ac:dyDescent="0.2">
      <c r="A211" s="27">
        <v>251</v>
      </c>
      <c r="B211" s="49"/>
      <c r="C211" s="28"/>
      <c r="D211" s="27"/>
      <c r="E211" s="38"/>
      <c r="F211" s="27"/>
      <c r="G211" s="27"/>
      <c r="H211" s="27"/>
      <c r="I211" s="27"/>
      <c r="J211" s="31" t="str">
        <f t="shared" si="21"/>
        <v/>
      </c>
      <c r="K211" s="31" t="str">
        <f t="shared" si="22"/>
        <v/>
      </c>
      <c r="L211" s="31" t="str">
        <f t="shared" si="23"/>
        <v/>
      </c>
      <c r="M211" s="74" t="str">
        <f t="shared" si="24"/>
        <v/>
      </c>
      <c r="N211" s="74" t="str">
        <f t="shared" si="25"/>
        <v/>
      </c>
      <c r="O211" s="75" t="str">
        <f t="shared" si="26"/>
        <v/>
      </c>
      <c r="P211" s="75" t="str">
        <f t="shared" si="27"/>
        <v/>
      </c>
    </row>
    <row r="212" spans="1:16" ht="12.75" x14ac:dyDescent="0.2">
      <c r="A212" s="27">
        <v>252</v>
      </c>
      <c r="B212" s="49"/>
      <c r="C212" s="28"/>
      <c r="D212" s="27"/>
      <c r="E212" s="29"/>
      <c r="F212" s="27"/>
      <c r="G212" s="27"/>
      <c r="H212" s="27"/>
      <c r="I212" s="27"/>
      <c r="J212" s="31" t="str">
        <f t="shared" si="21"/>
        <v/>
      </c>
      <c r="K212" s="31" t="str">
        <f t="shared" si="22"/>
        <v/>
      </c>
      <c r="L212" s="31" t="str">
        <f t="shared" si="23"/>
        <v/>
      </c>
      <c r="M212" s="74" t="str">
        <f t="shared" si="24"/>
        <v/>
      </c>
      <c r="N212" s="74" t="str">
        <f t="shared" si="25"/>
        <v/>
      </c>
      <c r="O212" s="75" t="str">
        <f t="shared" si="26"/>
        <v/>
      </c>
      <c r="P212" s="75" t="str">
        <f t="shared" si="27"/>
        <v/>
      </c>
    </row>
    <row r="213" spans="1:16" ht="12.75" x14ac:dyDescent="0.2">
      <c r="A213" s="27">
        <v>253</v>
      </c>
      <c r="B213" s="49"/>
      <c r="C213" s="28"/>
      <c r="D213" s="27"/>
      <c r="E213" s="38"/>
      <c r="F213" s="27"/>
      <c r="G213" s="27"/>
      <c r="H213" s="27"/>
      <c r="I213" s="27"/>
      <c r="J213" s="31" t="str">
        <f t="shared" si="21"/>
        <v/>
      </c>
      <c r="K213" s="31" t="str">
        <f t="shared" si="22"/>
        <v/>
      </c>
      <c r="L213" s="31" t="str">
        <f t="shared" si="23"/>
        <v/>
      </c>
      <c r="M213" s="74" t="str">
        <f t="shared" si="24"/>
        <v/>
      </c>
      <c r="N213" s="74" t="str">
        <f t="shared" si="25"/>
        <v/>
      </c>
      <c r="O213" s="75" t="str">
        <f t="shared" si="26"/>
        <v/>
      </c>
      <c r="P213" s="75" t="str">
        <f t="shared" si="27"/>
        <v/>
      </c>
    </row>
    <row r="214" spans="1:16" ht="12.75" x14ac:dyDescent="0.2">
      <c r="A214" s="27">
        <v>254</v>
      </c>
      <c r="B214" s="49"/>
      <c r="C214" s="28"/>
      <c r="D214" s="27"/>
      <c r="E214" s="38"/>
      <c r="F214" s="27"/>
      <c r="G214" s="27"/>
      <c r="H214" s="27"/>
      <c r="I214" s="27"/>
      <c r="J214" s="31" t="str">
        <f t="shared" si="21"/>
        <v/>
      </c>
      <c r="K214" s="31" t="str">
        <f t="shared" si="22"/>
        <v/>
      </c>
      <c r="L214" s="31" t="str">
        <f t="shared" si="23"/>
        <v/>
      </c>
      <c r="M214" s="74" t="str">
        <f t="shared" si="24"/>
        <v/>
      </c>
      <c r="N214" s="74" t="str">
        <f t="shared" si="25"/>
        <v/>
      </c>
      <c r="O214" s="75" t="str">
        <f t="shared" si="26"/>
        <v/>
      </c>
      <c r="P214" s="75" t="str">
        <f t="shared" si="27"/>
        <v/>
      </c>
    </row>
    <row r="215" spans="1:16" ht="12.75" x14ac:dyDescent="0.2">
      <c r="A215" s="27">
        <v>255</v>
      </c>
      <c r="B215" s="49"/>
      <c r="C215" s="28"/>
      <c r="D215" s="27"/>
      <c r="E215" s="29"/>
      <c r="F215" s="27"/>
      <c r="G215" s="27"/>
      <c r="H215" s="27"/>
      <c r="I215" s="27"/>
      <c r="J215" s="31" t="str">
        <f t="shared" si="21"/>
        <v/>
      </c>
      <c r="K215" s="31" t="str">
        <f t="shared" si="22"/>
        <v/>
      </c>
      <c r="L215" s="31" t="str">
        <f t="shared" si="23"/>
        <v/>
      </c>
      <c r="M215" s="74" t="str">
        <f t="shared" si="24"/>
        <v/>
      </c>
      <c r="N215" s="74" t="str">
        <f t="shared" si="25"/>
        <v/>
      </c>
      <c r="O215" s="75" t="str">
        <f t="shared" si="26"/>
        <v/>
      </c>
      <c r="P215" s="75" t="str">
        <f t="shared" si="27"/>
        <v/>
      </c>
    </row>
    <row r="216" spans="1:16" s="37" customFormat="1" ht="12.75" x14ac:dyDescent="0.2">
      <c r="A216" s="27">
        <v>256</v>
      </c>
      <c r="B216" s="49"/>
      <c r="C216" s="28"/>
      <c r="D216" s="27"/>
      <c r="E216" s="38"/>
      <c r="F216" s="27"/>
      <c r="G216" s="27"/>
      <c r="H216" s="27"/>
      <c r="I216" s="27"/>
      <c r="J216" s="39" t="str">
        <f t="shared" si="21"/>
        <v/>
      </c>
      <c r="K216" s="39" t="str">
        <f t="shared" si="22"/>
        <v/>
      </c>
      <c r="L216" s="39" t="str">
        <f t="shared" si="23"/>
        <v/>
      </c>
      <c r="M216" s="74" t="str">
        <f t="shared" si="24"/>
        <v/>
      </c>
      <c r="N216" s="74" t="str">
        <f t="shared" si="25"/>
        <v/>
      </c>
      <c r="O216" s="75" t="str">
        <f t="shared" si="26"/>
        <v/>
      </c>
      <c r="P216" s="75" t="str">
        <f t="shared" si="27"/>
        <v/>
      </c>
    </row>
    <row r="217" spans="1:16" ht="12.75" x14ac:dyDescent="0.2">
      <c r="A217" s="27">
        <v>257</v>
      </c>
      <c r="B217" s="49"/>
      <c r="C217" s="28"/>
      <c r="D217" s="27"/>
      <c r="E217" s="29"/>
      <c r="F217" s="27"/>
      <c r="G217" s="27"/>
      <c r="H217" s="27"/>
      <c r="I217" s="27"/>
      <c r="J217" s="31" t="str">
        <f t="shared" si="21"/>
        <v/>
      </c>
      <c r="K217" s="31" t="str">
        <f t="shared" si="22"/>
        <v/>
      </c>
      <c r="L217" s="31" t="str">
        <f t="shared" si="23"/>
        <v/>
      </c>
      <c r="M217" s="74" t="str">
        <f t="shared" si="24"/>
        <v/>
      </c>
      <c r="N217" s="74" t="str">
        <f t="shared" si="25"/>
        <v/>
      </c>
      <c r="O217" s="75" t="str">
        <f t="shared" si="26"/>
        <v/>
      </c>
      <c r="P217" s="75" t="str">
        <f t="shared" si="27"/>
        <v/>
      </c>
    </row>
    <row r="218" spans="1:16" ht="12.75" x14ac:dyDescent="0.2">
      <c r="A218" s="27">
        <v>258</v>
      </c>
      <c r="B218" s="49"/>
      <c r="C218" s="28"/>
      <c r="D218" s="27"/>
      <c r="E218" s="29"/>
      <c r="F218" s="27"/>
      <c r="G218" s="27"/>
      <c r="H218" s="27"/>
      <c r="I218" s="27"/>
      <c r="J218" s="31" t="str">
        <f t="shared" si="21"/>
        <v/>
      </c>
      <c r="K218" s="31" t="str">
        <f t="shared" si="22"/>
        <v/>
      </c>
      <c r="L218" s="31" t="str">
        <f t="shared" si="23"/>
        <v/>
      </c>
      <c r="M218" s="74" t="str">
        <f t="shared" si="24"/>
        <v/>
      </c>
      <c r="N218" s="74" t="str">
        <f t="shared" si="25"/>
        <v/>
      </c>
      <c r="O218" s="75" t="str">
        <f t="shared" si="26"/>
        <v/>
      </c>
      <c r="P218" s="75" t="str">
        <f t="shared" si="27"/>
        <v/>
      </c>
    </row>
    <row r="219" spans="1:16" ht="12.75" x14ac:dyDescent="0.2">
      <c r="A219" s="27">
        <v>259</v>
      </c>
      <c r="B219" s="49"/>
      <c r="C219" s="28"/>
      <c r="D219" s="27"/>
      <c r="E219" s="38"/>
      <c r="F219" s="27"/>
      <c r="G219" s="27"/>
      <c r="H219" s="27"/>
      <c r="I219" s="27"/>
      <c r="J219" s="31" t="str">
        <f t="shared" si="21"/>
        <v/>
      </c>
      <c r="K219" s="31" t="str">
        <f t="shared" si="22"/>
        <v/>
      </c>
      <c r="L219" s="31" t="str">
        <f t="shared" si="23"/>
        <v/>
      </c>
      <c r="M219" s="74" t="str">
        <f t="shared" si="24"/>
        <v/>
      </c>
      <c r="N219" s="74" t="str">
        <f t="shared" si="25"/>
        <v/>
      </c>
      <c r="O219" s="75" t="str">
        <f t="shared" si="26"/>
        <v/>
      </c>
      <c r="P219" s="75" t="str">
        <f t="shared" si="27"/>
        <v/>
      </c>
    </row>
    <row r="220" spans="1:16" ht="12.75" x14ac:dyDescent="0.2">
      <c r="A220" s="27">
        <v>260</v>
      </c>
      <c r="B220" s="49"/>
      <c r="C220" s="28"/>
      <c r="D220" s="27"/>
      <c r="E220" s="38"/>
      <c r="F220" s="27"/>
      <c r="G220" s="27"/>
      <c r="H220" s="27"/>
      <c r="I220" s="27"/>
      <c r="J220" s="31" t="str">
        <f t="shared" si="21"/>
        <v/>
      </c>
      <c r="K220" s="31" t="str">
        <f t="shared" si="22"/>
        <v/>
      </c>
      <c r="L220" s="31" t="str">
        <f t="shared" si="23"/>
        <v/>
      </c>
      <c r="M220" s="74" t="str">
        <f t="shared" si="24"/>
        <v/>
      </c>
      <c r="N220" s="74" t="str">
        <f t="shared" si="25"/>
        <v/>
      </c>
      <c r="O220" s="75" t="str">
        <f t="shared" si="26"/>
        <v/>
      </c>
      <c r="P220" s="75" t="str">
        <f t="shared" si="27"/>
        <v/>
      </c>
    </row>
    <row r="221" spans="1:16" ht="12.75" x14ac:dyDescent="0.2">
      <c r="A221" s="27">
        <v>261</v>
      </c>
      <c r="B221" s="49"/>
      <c r="C221" s="28"/>
      <c r="D221" s="27"/>
      <c r="E221" s="29"/>
      <c r="F221" s="27"/>
      <c r="G221" s="27"/>
      <c r="H221" s="27"/>
      <c r="I221" s="27"/>
      <c r="J221" s="39" t="str">
        <f t="shared" si="21"/>
        <v/>
      </c>
      <c r="K221" s="39" t="str">
        <f t="shared" si="22"/>
        <v/>
      </c>
      <c r="L221" s="39" t="str">
        <f t="shared" si="23"/>
        <v/>
      </c>
      <c r="M221" s="74" t="str">
        <f t="shared" si="24"/>
        <v/>
      </c>
      <c r="N221" s="74" t="str">
        <f t="shared" si="25"/>
        <v/>
      </c>
      <c r="O221" s="75" t="str">
        <f t="shared" si="26"/>
        <v/>
      </c>
      <c r="P221" s="75" t="str">
        <f t="shared" si="27"/>
        <v/>
      </c>
    </row>
  </sheetData>
  <sheetProtection sort="0" autoFilter="0" pivotTables="0"/>
  <sortState ref="A4:P221">
    <sortCondition ref="O12"/>
  </sortState>
  <mergeCells count="1">
    <mergeCell ref="A1:P1"/>
  </mergeCells>
  <phoneticPr fontId="8" type="noConversion"/>
  <printOptions horizontalCentered="1"/>
  <pageMargins left="0.19685039370078741" right="0.15748031496062992" top="1.5748031496062993" bottom="1.7716535433070868" header="0.51181102362204722" footer="0.51181102362204722"/>
  <pageSetup paperSize="9" scale="82" orientation="landscape" r:id="rId1"/>
  <headerFooter alignWithMargins="0">
    <oddHeader>&amp;L&amp;"Arial,Tučné"&amp;16 2011&amp;C&amp;"Arial,Tučné"&amp;20
Pražská Relativní Desítka - &amp;A&amp;R&amp;"Arial,Tučné"&amp;20 13. ročník</oddHeader>
    <oddFooter>&amp;L&amp;"Arial,Tučné"&amp;11 14.5.2011&amp;14
&amp;C&amp;"Century Gothic,tučné kurzíva"Hlavní sponzor&amp;"Arial,Obyčejné"
&amp;G&amp;R&amp;P z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8"/>
  <sheetViews>
    <sheetView zoomScale="80" zoomScaleNormal="80" workbookViewId="0">
      <pane ySplit="3" topLeftCell="A29" activePane="bottomLeft" state="frozen"/>
      <selection activeCell="L9" sqref="L9"/>
      <selection pane="bottomLeft" activeCell="A3" sqref="A3:M35"/>
    </sheetView>
  </sheetViews>
  <sheetFormatPr defaultRowHeight="15.75" x14ac:dyDescent="0.2"/>
  <cols>
    <col min="1" max="1" width="6.7109375" style="53" customWidth="1"/>
    <col min="2" max="2" width="25.28515625" style="53" bestFit="1" customWidth="1"/>
    <col min="3" max="3" width="9.7109375" style="53" customWidth="1"/>
    <col min="4" max="4" width="9.140625" style="53"/>
    <col min="5" max="5" width="17.85546875" style="57" customWidth="1"/>
    <col min="6" max="6" width="9.140625" style="54" customWidth="1"/>
    <col min="7" max="7" width="8.7109375" style="54" customWidth="1"/>
    <col min="8" max="8" width="7.85546875" style="54" customWidth="1"/>
    <col min="9" max="9" width="7.7109375" style="54" customWidth="1"/>
    <col min="10" max="10" width="11.85546875" style="55" customWidth="1"/>
    <col min="11" max="11" width="14.42578125" style="55" customWidth="1"/>
    <col min="12" max="12" width="17.5703125" style="55" bestFit="1" customWidth="1"/>
    <col min="13" max="13" width="17.5703125" style="56" bestFit="1" customWidth="1"/>
    <col min="14" max="16384" width="9.140625" style="53"/>
  </cols>
  <sheetData>
    <row r="1" spans="1:13" s="24" customFormat="1" ht="26.25" x14ac:dyDescent="0.2">
      <c r="A1" s="95"/>
      <c r="B1" s="95"/>
      <c r="C1" s="95"/>
      <c r="D1" s="95"/>
      <c r="E1" s="95"/>
      <c r="F1" s="95"/>
      <c r="G1" s="95"/>
      <c r="H1" s="95"/>
      <c r="I1" s="95"/>
      <c r="J1" s="95"/>
      <c r="K1" s="95"/>
      <c r="L1" s="95"/>
      <c r="M1" s="95"/>
    </row>
    <row r="2" spans="1:13" s="25" customFormat="1" x14ac:dyDescent="0.2">
      <c r="A2" s="96"/>
      <c r="B2" s="96"/>
      <c r="C2" s="48"/>
      <c r="D2" s="7"/>
      <c r="E2" s="14"/>
      <c r="F2" s="7"/>
      <c r="G2" s="8"/>
      <c r="H2" s="8"/>
      <c r="I2" s="7"/>
      <c r="J2" s="8"/>
      <c r="K2" s="97"/>
      <c r="L2" s="97"/>
      <c r="M2" s="97"/>
    </row>
    <row r="3" spans="1:13" s="26" customFormat="1" ht="25.5" x14ac:dyDescent="0.2">
      <c r="A3" s="4" t="s">
        <v>13</v>
      </c>
      <c r="B3" s="3" t="s">
        <v>0</v>
      </c>
      <c r="C3" s="4" t="s">
        <v>6</v>
      </c>
      <c r="D3" s="3" t="s">
        <v>1</v>
      </c>
      <c r="E3" s="3" t="s">
        <v>5</v>
      </c>
      <c r="F3" s="4" t="s">
        <v>17</v>
      </c>
      <c r="G3" s="3" t="s">
        <v>2</v>
      </c>
      <c r="H3" s="3" t="s">
        <v>3</v>
      </c>
      <c r="I3" s="3" t="s">
        <v>4</v>
      </c>
      <c r="J3" s="52" t="s">
        <v>12</v>
      </c>
      <c r="K3" s="52" t="s">
        <v>11</v>
      </c>
      <c r="L3" s="52" t="s">
        <v>26</v>
      </c>
      <c r="M3" s="13" t="s">
        <v>14</v>
      </c>
    </row>
    <row r="4" spans="1:13" ht="18" x14ac:dyDescent="0.2">
      <c r="A4" s="58">
        <v>230</v>
      </c>
      <c r="B4" s="59" t="str">
        <f t="shared" ref="B4:B67" si="0">IF($C4="Z",VLOOKUP($A4,KOMPLET,2,FALSE),"")</f>
        <v>Hospodarzová Markéta</v>
      </c>
      <c r="C4" s="58" t="str">
        <f t="shared" ref="C4:C67" si="1">IFERROR(VLOOKUP($A4,KOMPLET,3,FALSE),"X")</f>
        <v>Z</v>
      </c>
      <c r="D4" s="58">
        <f t="shared" ref="D4:D67" si="2">IF($C4="Z",VLOOKUP($A4,KOMPLET,4,FALSE),"")</f>
        <v>1974</v>
      </c>
      <c r="E4" s="60">
        <f t="shared" ref="E4:E67" si="3">IF($C4="Z",VLOOKUP($A4,KOMPLET,5,FALSE),"")</f>
        <v>0</v>
      </c>
      <c r="F4" s="58">
        <f t="shared" ref="F4:F67" si="4">IF($C4="Z",VLOOKUP($A4,KOMPLET,6,FALSE),"")</f>
        <v>57</v>
      </c>
      <c r="G4" s="58">
        <f t="shared" ref="G4:G67" si="5">IF($C4="Z",VLOOKUP($A4,KOMPLET,7,FALSE),"")</f>
        <v>42</v>
      </c>
      <c r="H4" s="58">
        <f t="shared" ref="H4:H67" si="6">IF($C4="Z",VLOOKUP($A4,KOMPLET,8,FALSE),"")</f>
        <v>34</v>
      </c>
      <c r="I4" s="58">
        <f t="shared" ref="I4:I67" si="7">IF($C4="Z",VLOOKUP($A4,KOMPLET,9,FALSE),"")</f>
        <v>3</v>
      </c>
      <c r="J4" s="61">
        <f t="shared" ref="J4:J67" si="8">IF($C4="Z",VLOOKUP($A4,KOMPLET,13,FALSE),"")</f>
        <v>2.8622685185185185E-2</v>
      </c>
      <c r="K4" s="61">
        <f t="shared" ref="K4:K67" si="9">IF($C4="Z",VLOOKUP($A4,KOMPLET,14,FALSE),"")</f>
        <v>2.9560185185185189E-2</v>
      </c>
      <c r="L4" s="62">
        <f t="shared" ref="L4:L39" si="10">IF($G4="","",RANK(K4,ABSOLUT,1))</f>
        <v>1</v>
      </c>
      <c r="M4" s="62">
        <f t="shared" ref="M4:M20" si="11">IF(G4="","",RANK(J4,RELATIV,1))</f>
        <v>1</v>
      </c>
    </row>
    <row r="5" spans="1:13" ht="36" x14ac:dyDescent="0.2">
      <c r="A5" s="58">
        <v>201</v>
      </c>
      <c r="B5" s="59" t="str">
        <f t="shared" si="0"/>
        <v>Kunová Iva</v>
      </c>
      <c r="C5" s="58" t="str">
        <f t="shared" si="1"/>
        <v>Z</v>
      </c>
      <c r="D5" s="58">
        <f t="shared" si="2"/>
        <v>1978</v>
      </c>
      <c r="E5" s="60" t="str">
        <f t="shared" si="3"/>
        <v>S Kunou v zádech</v>
      </c>
      <c r="F5" s="58">
        <f t="shared" si="4"/>
        <v>92</v>
      </c>
      <c r="G5" s="58">
        <f t="shared" si="5"/>
        <v>64</v>
      </c>
      <c r="H5" s="58">
        <f t="shared" si="6"/>
        <v>14</v>
      </c>
      <c r="I5" s="58">
        <f t="shared" si="7"/>
        <v>3</v>
      </c>
      <c r="J5" s="61">
        <f t="shared" si="8"/>
        <v>2.9178240740740741E-2</v>
      </c>
      <c r="K5" s="61">
        <f t="shared" si="9"/>
        <v>4.4606481481481476E-2</v>
      </c>
      <c r="L5" s="62">
        <f t="shared" si="10"/>
        <v>24</v>
      </c>
      <c r="M5" s="62">
        <f t="shared" si="11"/>
        <v>2</v>
      </c>
    </row>
    <row r="6" spans="1:13" ht="18" x14ac:dyDescent="0.2">
      <c r="A6" s="58">
        <v>218</v>
      </c>
      <c r="B6" s="59" t="str">
        <f t="shared" si="0"/>
        <v>Pilařová Ivana</v>
      </c>
      <c r="C6" s="58" t="str">
        <f t="shared" si="1"/>
        <v>Z</v>
      </c>
      <c r="D6" s="58">
        <f t="shared" si="2"/>
        <v>1963</v>
      </c>
      <c r="E6" s="60" t="str">
        <f t="shared" si="3"/>
        <v>SK Jizera</v>
      </c>
      <c r="F6" s="58">
        <f t="shared" si="4"/>
        <v>67</v>
      </c>
      <c r="G6" s="58">
        <f t="shared" si="5"/>
        <v>53</v>
      </c>
      <c r="H6" s="58">
        <f t="shared" si="6"/>
        <v>8</v>
      </c>
      <c r="I6" s="58">
        <f t="shared" si="7"/>
        <v>3</v>
      </c>
      <c r="J6" s="61">
        <f t="shared" si="8"/>
        <v>3.201388888888889E-2</v>
      </c>
      <c r="K6" s="61">
        <f t="shared" si="9"/>
        <v>3.6898148148148145E-2</v>
      </c>
      <c r="L6" s="62">
        <f t="shared" si="10"/>
        <v>7</v>
      </c>
      <c r="M6" s="62">
        <f t="shared" si="11"/>
        <v>3</v>
      </c>
    </row>
    <row r="7" spans="1:13" ht="18" x14ac:dyDescent="0.2">
      <c r="A7" s="58">
        <v>228</v>
      </c>
      <c r="B7" s="59" t="str">
        <f t="shared" si="0"/>
        <v>Procházková Irena</v>
      </c>
      <c r="C7" s="58" t="str">
        <f t="shared" si="1"/>
        <v>Z</v>
      </c>
      <c r="D7" s="58">
        <f t="shared" si="2"/>
        <v>1957</v>
      </c>
      <c r="E7" s="60">
        <f t="shared" si="3"/>
        <v>0</v>
      </c>
      <c r="F7" s="58">
        <f t="shared" si="4"/>
        <v>71</v>
      </c>
      <c r="G7" s="58">
        <f t="shared" si="5"/>
        <v>47</v>
      </c>
      <c r="H7" s="58">
        <f t="shared" si="6"/>
        <v>17</v>
      </c>
      <c r="I7" s="58">
        <f t="shared" si="7"/>
        <v>0</v>
      </c>
      <c r="J7" s="61">
        <f t="shared" si="8"/>
        <v>3.2372685185185185E-2</v>
      </c>
      <c r="K7" s="61">
        <f t="shared" si="9"/>
        <v>3.2835648148148149E-2</v>
      </c>
      <c r="L7" s="62">
        <f t="shared" si="10"/>
        <v>3</v>
      </c>
      <c r="M7" s="62">
        <f t="shared" si="11"/>
        <v>4</v>
      </c>
    </row>
    <row r="8" spans="1:13" ht="18" x14ac:dyDescent="0.2">
      <c r="A8" s="58">
        <v>224</v>
      </c>
      <c r="B8" s="59" t="str">
        <f t="shared" si="0"/>
        <v>Jiřičná Dana</v>
      </c>
      <c r="C8" s="58" t="str">
        <f t="shared" si="1"/>
        <v>Z</v>
      </c>
      <c r="D8" s="58">
        <f t="shared" si="2"/>
        <v>1969</v>
      </c>
      <c r="E8" s="60">
        <f t="shared" si="3"/>
        <v>0</v>
      </c>
      <c r="F8" s="58">
        <f t="shared" si="4"/>
        <v>66</v>
      </c>
      <c r="G8" s="58">
        <f t="shared" si="5"/>
        <v>47</v>
      </c>
      <c r="H8" s="58">
        <f t="shared" si="6"/>
        <v>6</v>
      </c>
      <c r="I8" s="58">
        <f t="shared" si="7"/>
        <v>1</v>
      </c>
      <c r="J8" s="61">
        <f t="shared" si="8"/>
        <v>3.2476851851851847E-2</v>
      </c>
      <c r="K8" s="61">
        <f t="shared" si="9"/>
        <v>3.2708333333333332E-2</v>
      </c>
      <c r="L8" s="62">
        <f t="shared" si="10"/>
        <v>2</v>
      </c>
      <c r="M8" s="62">
        <f t="shared" si="11"/>
        <v>5</v>
      </c>
    </row>
    <row r="9" spans="1:13" ht="36" x14ac:dyDescent="0.2">
      <c r="A9" s="58">
        <v>216</v>
      </c>
      <c r="B9" s="59" t="str">
        <f t="shared" si="0"/>
        <v>Gololobovová Blanka</v>
      </c>
      <c r="C9" s="58" t="str">
        <f t="shared" si="1"/>
        <v>Z</v>
      </c>
      <c r="D9" s="58">
        <f t="shared" si="2"/>
        <v>1973</v>
      </c>
      <c r="E9" s="60" t="str">
        <f t="shared" si="3"/>
        <v>S Kunou v zádech</v>
      </c>
      <c r="F9" s="58">
        <f t="shared" si="4"/>
        <v>73</v>
      </c>
      <c r="G9" s="58">
        <f t="shared" si="5"/>
        <v>58</v>
      </c>
      <c r="H9" s="58">
        <f t="shared" si="6"/>
        <v>33</v>
      </c>
      <c r="I9" s="58">
        <f t="shared" si="7"/>
        <v>3</v>
      </c>
      <c r="J9" s="61">
        <f t="shared" si="8"/>
        <v>3.2986111111111112E-2</v>
      </c>
      <c r="K9" s="61">
        <f t="shared" si="9"/>
        <v>4.0659722222222222E-2</v>
      </c>
      <c r="L9" s="62">
        <f t="shared" si="10"/>
        <v>17</v>
      </c>
      <c r="M9" s="62">
        <f t="shared" si="11"/>
        <v>6</v>
      </c>
    </row>
    <row r="10" spans="1:13" ht="36" x14ac:dyDescent="0.2">
      <c r="A10" s="58">
        <v>217</v>
      </c>
      <c r="B10" s="59" t="str">
        <f t="shared" si="0"/>
        <v>Žaliová Iva</v>
      </c>
      <c r="C10" s="58" t="str">
        <f t="shared" si="1"/>
        <v>Z</v>
      </c>
      <c r="D10" s="58">
        <f t="shared" si="2"/>
        <v>1977</v>
      </c>
      <c r="E10" s="60" t="str">
        <f t="shared" si="3"/>
        <v>S Kunou v zádech</v>
      </c>
      <c r="F10" s="58">
        <f t="shared" si="4"/>
        <v>84</v>
      </c>
      <c r="G10" s="58">
        <f t="shared" si="5"/>
        <v>57</v>
      </c>
      <c r="H10" s="58">
        <f t="shared" si="6"/>
        <v>41</v>
      </c>
      <c r="I10" s="58">
        <f t="shared" si="7"/>
        <v>0</v>
      </c>
      <c r="J10" s="61">
        <f t="shared" si="8"/>
        <v>3.3379629629629634E-2</v>
      </c>
      <c r="K10" s="61">
        <f t="shared" si="9"/>
        <v>4.0057870370370369E-2</v>
      </c>
      <c r="L10" s="62">
        <f t="shared" si="10"/>
        <v>15</v>
      </c>
      <c r="M10" s="62">
        <f t="shared" si="11"/>
        <v>7</v>
      </c>
    </row>
    <row r="11" spans="1:13" ht="18" x14ac:dyDescent="0.2">
      <c r="A11" s="58">
        <v>211</v>
      </c>
      <c r="B11" s="59" t="str">
        <f t="shared" si="0"/>
        <v>Bloudková Jana</v>
      </c>
      <c r="C11" s="58" t="str">
        <f t="shared" si="1"/>
        <v>Z</v>
      </c>
      <c r="D11" s="58">
        <f t="shared" si="2"/>
        <v>1976</v>
      </c>
      <c r="E11" s="60" t="str">
        <f t="shared" si="3"/>
        <v>Rolnice A</v>
      </c>
      <c r="F11" s="58">
        <f t="shared" si="4"/>
        <v>67</v>
      </c>
      <c r="G11" s="58">
        <f t="shared" si="5"/>
        <v>55</v>
      </c>
      <c r="H11" s="58">
        <f t="shared" si="6"/>
        <v>10</v>
      </c>
      <c r="I11" s="58">
        <f t="shared" si="7"/>
        <v>3</v>
      </c>
      <c r="J11" s="61">
        <f t="shared" si="8"/>
        <v>3.349537037037037E-2</v>
      </c>
      <c r="K11" s="61">
        <f t="shared" si="9"/>
        <v>3.8310185185185183E-2</v>
      </c>
      <c r="L11" s="62">
        <f t="shared" si="10"/>
        <v>11</v>
      </c>
      <c r="M11" s="62">
        <f t="shared" si="11"/>
        <v>8</v>
      </c>
    </row>
    <row r="12" spans="1:13" ht="18" x14ac:dyDescent="0.2">
      <c r="A12" s="58">
        <v>233</v>
      </c>
      <c r="B12" s="59" t="str">
        <f t="shared" si="0"/>
        <v>Ledvinová Jana</v>
      </c>
      <c r="C12" s="58" t="str">
        <f t="shared" si="1"/>
        <v>Z</v>
      </c>
      <c r="D12" s="58">
        <f t="shared" si="2"/>
        <v>1963</v>
      </c>
      <c r="E12" s="60">
        <f t="shared" si="3"/>
        <v>0</v>
      </c>
      <c r="F12" s="58">
        <f t="shared" si="4"/>
        <v>85</v>
      </c>
      <c r="G12" s="58">
        <f t="shared" si="5"/>
        <v>72</v>
      </c>
      <c r="H12" s="58">
        <f t="shared" si="6"/>
        <v>23</v>
      </c>
      <c r="I12" s="58">
        <f t="shared" si="7"/>
        <v>4</v>
      </c>
      <c r="J12" s="61">
        <f t="shared" si="8"/>
        <v>3.4525462962962966E-2</v>
      </c>
      <c r="K12" s="61">
        <f t="shared" si="9"/>
        <v>5.0266203703703709E-2</v>
      </c>
      <c r="L12" s="62">
        <f t="shared" si="10"/>
        <v>29</v>
      </c>
      <c r="M12" s="62">
        <f t="shared" si="11"/>
        <v>9</v>
      </c>
    </row>
    <row r="13" spans="1:13" ht="18" x14ac:dyDescent="0.2">
      <c r="A13" s="58">
        <v>210</v>
      </c>
      <c r="B13" s="59" t="str">
        <f t="shared" si="0"/>
        <v>Folprechtová Katka</v>
      </c>
      <c r="C13" s="58" t="str">
        <f t="shared" si="1"/>
        <v>Z</v>
      </c>
      <c r="D13" s="58">
        <f t="shared" si="2"/>
        <v>1974</v>
      </c>
      <c r="E13" s="60" t="str">
        <f t="shared" si="3"/>
        <v>Rolnice A</v>
      </c>
      <c r="F13" s="58">
        <f t="shared" si="4"/>
        <v>68</v>
      </c>
      <c r="G13" s="58">
        <f t="shared" si="5"/>
        <v>52</v>
      </c>
      <c r="H13" s="58">
        <f t="shared" si="6"/>
        <v>57</v>
      </c>
      <c r="I13" s="58">
        <f t="shared" si="7"/>
        <v>1</v>
      </c>
      <c r="J13" s="61">
        <f t="shared" si="8"/>
        <v>3.5706018518518519E-2</v>
      </c>
      <c r="K13" s="61">
        <f t="shared" si="9"/>
        <v>3.6770833333333336E-2</v>
      </c>
      <c r="L13" s="62">
        <f t="shared" si="10"/>
        <v>6</v>
      </c>
      <c r="M13" s="62">
        <f t="shared" si="11"/>
        <v>10</v>
      </c>
    </row>
    <row r="14" spans="1:13" ht="18" x14ac:dyDescent="0.2">
      <c r="A14" s="58">
        <v>215</v>
      </c>
      <c r="B14" s="59" t="str">
        <f t="shared" si="0"/>
        <v>Rottová Jana</v>
      </c>
      <c r="C14" s="58" t="str">
        <f t="shared" si="1"/>
        <v>Z</v>
      </c>
      <c r="D14" s="58">
        <f t="shared" si="2"/>
        <v>1961</v>
      </c>
      <c r="E14" s="60" t="str">
        <f t="shared" si="3"/>
        <v>Chapadlo</v>
      </c>
      <c r="F14" s="58">
        <f t="shared" si="4"/>
        <v>71</v>
      </c>
      <c r="G14" s="58">
        <f t="shared" si="5"/>
        <v>65</v>
      </c>
      <c r="H14" s="58">
        <f t="shared" si="6"/>
        <v>26</v>
      </c>
      <c r="I14" s="58">
        <f t="shared" si="7"/>
        <v>4</v>
      </c>
      <c r="J14" s="61">
        <f t="shared" si="8"/>
        <v>3.6574074074074071E-2</v>
      </c>
      <c r="K14" s="61">
        <f t="shared" si="9"/>
        <v>4.5439814814814822E-2</v>
      </c>
      <c r="L14" s="62">
        <f t="shared" si="10"/>
        <v>28</v>
      </c>
      <c r="M14" s="62">
        <f t="shared" si="11"/>
        <v>11</v>
      </c>
    </row>
    <row r="15" spans="1:13" ht="18" x14ac:dyDescent="0.2">
      <c r="A15" s="58">
        <v>208</v>
      </c>
      <c r="B15" s="59" t="str">
        <f t="shared" si="0"/>
        <v>Valentová Zita</v>
      </c>
      <c r="C15" s="58" t="str">
        <f t="shared" si="1"/>
        <v>Z</v>
      </c>
      <c r="D15" s="58">
        <f t="shared" si="2"/>
        <v>1968</v>
      </c>
      <c r="E15" s="60" t="str">
        <f t="shared" si="3"/>
        <v>SK Jizera</v>
      </c>
      <c r="F15" s="58">
        <f t="shared" si="4"/>
        <v>72</v>
      </c>
      <c r="G15" s="58">
        <f t="shared" si="5"/>
        <v>64</v>
      </c>
      <c r="H15" s="58">
        <f t="shared" si="6"/>
        <v>41</v>
      </c>
      <c r="I15" s="58">
        <f t="shared" si="7"/>
        <v>2</v>
      </c>
      <c r="J15" s="61">
        <f t="shared" si="8"/>
        <v>3.9618055555555552E-2</v>
      </c>
      <c r="K15" s="61">
        <f t="shared" si="9"/>
        <v>4.4918981481481483E-2</v>
      </c>
      <c r="L15" s="62">
        <f t="shared" si="10"/>
        <v>25</v>
      </c>
      <c r="M15" s="62">
        <f t="shared" si="11"/>
        <v>12</v>
      </c>
    </row>
    <row r="16" spans="1:13" ht="18" x14ac:dyDescent="0.2">
      <c r="A16" s="58">
        <v>232</v>
      </c>
      <c r="B16" s="59" t="str">
        <f t="shared" si="0"/>
        <v>Roschová Karolína</v>
      </c>
      <c r="C16" s="58" t="str">
        <f t="shared" si="1"/>
        <v>Z</v>
      </c>
      <c r="D16" s="58">
        <f t="shared" si="2"/>
        <v>1993</v>
      </c>
      <c r="E16" s="60">
        <f t="shared" si="3"/>
        <v>0</v>
      </c>
      <c r="F16" s="58">
        <f t="shared" si="4"/>
        <v>56</v>
      </c>
      <c r="G16" s="58">
        <f t="shared" si="5"/>
        <v>57</v>
      </c>
      <c r="H16" s="58">
        <f t="shared" si="6"/>
        <v>56</v>
      </c>
      <c r="I16" s="58">
        <f t="shared" si="7"/>
        <v>4</v>
      </c>
      <c r="J16" s="61">
        <f t="shared" si="8"/>
        <v>3.9872685185185185E-2</v>
      </c>
      <c r="K16" s="61">
        <f t="shared" si="9"/>
        <v>4.0231481481481479E-2</v>
      </c>
      <c r="L16" s="62">
        <f t="shared" si="10"/>
        <v>16</v>
      </c>
      <c r="M16" s="62">
        <f t="shared" si="11"/>
        <v>13</v>
      </c>
    </row>
    <row r="17" spans="1:13" ht="18" x14ac:dyDescent="0.2">
      <c r="A17" s="58">
        <v>229</v>
      </c>
      <c r="B17" s="59" t="str">
        <f t="shared" si="0"/>
        <v>Petržílková Radka</v>
      </c>
      <c r="C17" s="58" t="str">
        <f t="shared" si="1"/>
        <v>Z</v>
      </c>
      <c r="D17" s="58">
        <f t="shared" si="2"/>
        <v>1972</v>
      </c>
      <c r="E17" s="60">
        <f t="shared" si="3"/>
        <v>0</v>
      </c>
      <c r="F17" s="58">
        <f t="shared" si="4"/>
        <v>62</v>
      </c>
      <c r="G17" s="58">
        <f t="shared" si="5"/>
        <v>55</v>
      </c>
      <c r="H17" s="58">
        <f t="shared" si="6"/>
        <v>8</v>
      </c>
      <c r="I17" s="58">
        <f t="shared" si="7"/>
        <v>1</v>
      </c>
      <c r="J17" s="61">
        <f t="shared" si="8"/>
        <v>4.0868055555555553E-2</v>
      </c>
      <c r="K17" s="61">
        <f t="shared" si="9"/>
        <v>3.8287037037037036E-2</v>
      </c>
      <c r="L17" s="62">
        <f t="shared" si="10"/>
        <v>10</v>
      </c>
      <c r="M17" s="62">
        <f t="shared" si="11"/>
        <v>14</v>
      </c>
    </row>
    <row r="18" spans="1:13" ht="18" x14ac:dyDescent="0.2">
      <c r="A18" s="58">
        <v>212</v>
      </c>
      <c r="B18" s="59" t="str">
        <f t="shared" si="0"/>
        <v>Pokorná Eliška</v>
      </c>
      <c r="C18" s="58" t="str">
        <f t="shared" si="1"/>
        <v>Z</v>
      </c>
      <c r="D18" s="58">
        <f t="shared" si="2"/>
        <v>1955</v>
      </c>
      <c r="E18" s="60">
        <f t="shared" si="3"/>
        <v>0</v>
      </c>
      <c r="F18" s="58">
        <f t="shared" si="4"/>
        <v>65</v>
      </c>
      <c r="G18" s="58">
        <f t="shared" si="5"/>
        <v>55</v>
      </c>
      <c r="H18" s="58">
        <f t="shared" si="6"/>
        <v>14</v>
      </c>
      <c r="I18" s="58">
        <f t="shared" si="7"/>
        <v>0</v>
      </c>
      <c r="J18" s="61">
        <f t="shared" si="8"/>
        <v>4.1296296296296296E-2</v>
      </c>
      <c r="K18" s="61">
        <f t="shared" si="9"/>
        <v>3.8356481481481484E-2</v>
      </c>
      <c r="L18" s="62">
        <f t="shared" si="10"/>
        <v>12</v>
      </c>
      <c r="M18" s="62">
        <f t="shared" si="11"/>
        <v>15</v>
      </c>
    </row>
    <row r="19" spans="1:13" ht="18" x14ac:dyDescent="0.2">
      <c r="A19" s="58">
        <v>209</v>
      </c>
      <c r="B19" s="59" t="str">
        <f t="shared" si="0"/>
        <v>Pavlásková Kamila</v>
      </c>
      <c r="C19" s="58" t="str">
        <f t="shared" si="1"/>
        <v>Z</v>
      </c>
      <c r="D19" s="58">
        <f t="shared" si="2"/>
        <v>1975</v>
      </c>
      <c r="E19" s="60" t="str">
        <f t="shared" si="3"/>
        <v>Rolnice A</v>
      </c>
      <c r="F19" s="58">
        <f t="shared" si="4"/>
        <v>57</v>
      </c>
      <c r="G19" s="58">
        <f t="shared" si="5"/>
        <v>51</v>
      </c>
      <c r="H19" s="58">
        <f t="shared" si="6"/>
        <v>34</v>
      </c>
      <c r="I19" s="58">
        <f t="shared" si="7"/>
        <v>1</v>
      </c>
      <c r="J19" s="61">
        <f t="shared" si="8"/>
        <v>4.1412037037037039E-2</v>
      </c>
      <c r="K19" s="61">
        <f t="shared" si="9"/>
        <v>3.5810185185185188E-2</v>
      </c>
      <c r="L19" s="62">
        <f t="shared" si="10"/>
        <v>4</v>
      </c>
      <c r="M19" s="62">
        <f t="shared" si="11"/>
        <v>16</v>
      </c>
    </row>
    <row r="20" spans="1:13" ht="18" x14ac:dyDescent="0.2">
      <c r="A20" s="58">
        <v>221</v>
      </c>
      <c r="B20" s="59" t="str">
        <f t="shared" si="0"/>
        <v>Vlčková Iva</v>
      </c>
      <c r="C20" s="58" t="str">
        <f t="shared" si="1"/>
        <v>Z</v>
      </c>
      <c r="D20" s="58">
        <f t="shared" si="2"/>
        <v>1975</v>
      </c>
      <c r="E20" s="60" t="str">
        <f t="shared" si="3"/>
        <v>Rolnice A</v>
      </c>
      <c r="F20" s="58">
        <f t="shared" si="4"/>
        <v>61</v>
      </c>
      <c r="G20" s="58">
        <f t="shared" si="5"/>
        <v>55</v>
      </c>
      <c r="H20" s="58">
        <f t="shared" si="6"/>
        <v>39</v>
      </c>
      <c r="I20" s="58">
        <f t="shared" si="7"/>
        <v>1</v>
      </c>
      <c r="J20" s="61">
        <f t="shared" si="8"/>
        <v>4.1956018518518517E-2</v>
      </c>
      <c r="K20" s="61">
        <f t="shared" si="9"/>
        <v>3.8645833333333331E-2</v>
      </c>
      <c r="L20" s="62">
        <f t="shared" si="10"/>
        <v>13</v>
      </c>
      <c r="M20" s="62">
        <f t="shared" si="11"/>
        <v>17</v>
      </c>
    </row>
    <row r="21" spans="1:13" ht="18" x14ac:dyDescent="0.2">
      <c r="A21" s="58">
        <v>207</v>
      </c>
      <c r="B21" s="59" t="str">
        <f t="shared" si="0"/>
        <v>Benešová Lenka</v>
      </c>
      <c r="C21" s="58" t="str">
        <f t="shared" si="1"/>
        <v>Z</v>
      </c>
      <c r="D21" s="58">
        <f t="shared" si="2"/>
        <v>1982</v>
      </c>
      <c r="E21" s="60">
        <f t="shared" si="3"/>
        <v>0</v>
      </c>
      <c r="F21" s="58">
        <f t="shared" si="4"/>
        <v>60</v>
      </c>
      <c r="G21" s="58">
        <f t="shared" si="5"/>
        <v>52</v>
      </c>
      <c r="H21" s="58">
        <f t="shared" si="6"/>
        <v>34</v>
      </c>
      <c r="I21" s="58">
        <f t="shared" si="7"/>
        <v>0</v>
      </c>
      <c r="J21" s="61">
        <f t="shared" si="8"/>
        <v>4.2581018518518525E-2</v>
      </c>
      <c r="K21" s="61">
        <f t="shared" si="9"/>
        <v>3.650462962962963E-2</v>
      </c>
      <c r="L21" s="62">
        <f t="shared" si="10"/>
        <v>5</v>
      </c>
      <c r="M21" s="62">
        <f>IF($G21="","",RANK(J21,RELATIV,1))</f>
        <v>18</v>
      </c>
    </row>
    <row r="22" spans="1:13" ht="36" x14ac:dyDescent="0.2">
      <c r="A22" s="58">
        <v>223</v>
      </c>
      <c r="B22" s="59" t="str">
        <f t="shared" si="0"/>
        <v>Tokolyová Jana</v>
      </c>
      <c r="C22" s="58" t="str">
        <f t="shared" si="1"/>
        <v>Z</v>
      </c>
      <c r="D22" s="58">
        <f t="shared" si="2"/>
        <v>1981</v>
      </c>
      <c r="E22" s="60" t="str">
        <f t="shared" si="3"/>
        <v>Srdcaři v dešti</v>
      </c>
      <c r="F22" s="58">
        <f t="shared" si="4"/>
        <v>66</v>
      </c>
      <c r="G22" s="58">
        <f t="shared" si="5"/>
        <v>62</v>
      </c>
      <c r="H22" s="58">
        <f t="shared" si="6"/>
        <v>52</v>
      </c>
      <c r="I22" s="58">
        <f t="shared" si="7"/>
        <v>1</v>
      </c>
      <c r="J22" s="61">
        <f t="shared" si="8"/>
        <v>4.4085648148148145E-2</v>
      </c>
      <c r="K22" s="61">
        <f t="shared" si="9"/>
        <v>4.3657407407407402E-2</v>
      </c>
      <c r="L22" s="62">
        <f t="shared" si="10"/>
        <v>22</v>
      </c>
      <c r="M22" s="62">
        <f t="shared" ref="M22:M85" si="12">IF(G22="","",RANK(J22,RELATIV,1))</f>
        <v>19</v>
      </c>
    </row>
    <row r="23" spans="1:13" ht="18" x14ac:dyDescent="0.2">
      <c r="A23" s="58">
        <v>227</v>
      </c>
      <c r="B23" s="59" t="str">
        <f t="shared" si="0"/>
        <v>Zárubová Jana</v>
      </c>
      <c r="C23" s="58" t="str">
        <f t="shared" si="1"/>
        <v>Z</v>
      </c>
      <c r="D23" s="58">
        <f t="shared" si="2"/>
        <v>1959</v>
      </c>
      <c r="E23" s="60">
        <f t="shared" si="3"/>
        <v>0</v>
      </c>
      <c r="F23" s="58">
        <f t="shared" si="4"/>
        <v>59</v>
      </c>
      <c r="G23" s="58">
        <f t="shared" si="5"/>
        <v>54</v>
      </c>
      <c r="H23" s="58">
        <f t="shared" si="6"/>
        <v>2</v>
      </c>
      <c r="I23" s="58">
        <f t="shared" si="7"/>
        <v>0</v>
      </c>
      <c r="J23" s="61">
        <f t="shared" si="8"/>
        <v>4.4513888888888881E-2</v>
      </c>
      <c r="K23" s="61">
        <f t="shared" si="9"/>
        <v>3.7523148148148146E-2</v>
      </c>
      <c r="L23" s="62">
        <f t="shared" si="10"/>
        <v>8</v>
      </c>
      <c r="M23" s="62">
        <f t="shared" si="12"/>
        <v>20</v>
      </c>
    </row>
    <row r="24" spans="1:13" ht="18" x14ac:dyDescent="0.2">
      <c r="A24" s="58">
        <v>202</v>
      </c>
      <c r="B24" s="59" t="str">
        <f t="shared" si="0"/>
        <v>Bailey Radka</v>
      </c>
      <c r="C24" s="58" t="str">
        <f t="shared" si="1"/>
        <v>Z</v>
      </c>
      <c r="D24" s="58">
        <f t="shared" si="2"/>
        <v>1975</v>
      </c>
      <c r="E24" s="60">
        <f t="shared" si="3"/>
        <v>0</v>
      </c>
      <c r="F24" s="58">
        <f t="shared" si="4"/>
        <v>64</v>
      </c>
      <c r="G24" s="58">
        <f t="shared" si="5"/>
        <v>59</v>
      </c>
      <c r="H24" s="58">
        <f t="shared" si="6"/>
        <v>39</v>
      </c>
      <c r="I24" s="58">
        <f t="shared" si="7"/>
        <v>0</v>
      </c>
      <c r="J24" s="61">
        <f t="shared" si="8"/>
        <v>4.5300925925925932E-2</v>
      </c>
      <c r="K24" s="61">
        <f t="shared" si="9"/>
        <v>4.1423611111111112E-2</v>
      </c>
      <c r="L24" s="62">
        <f t="shared" si="10"/>
        <v>19</v>
      </c>
      <c r="M24" s="62">
        <f t="shared" si="12"/>
        <v>21</v>
      </c>
    </row>
    <row r="25" spans="1:13" ht="36" x14ac:dyDescent="0.2">
      <c r="A25" s="58">
        <v>231</v>
      </c>
      <c r="B25" s="59" t="str">
        <f t="shared" si="0"/>
        <v>Čermáková Petra</v>
      </c>
      <c r="C25" s="58" t="str">
        <f t="shared" si="1"/>
        <v>Z</v>
      </c>
      <c r="D25" s="58">
        <f t="shared" si="2"/>
        <v>1979</v>
      </c>
      <c r="E25" s="60" t="str">
        <f t="shared" si="3"/>
        <v>Český Vodník</v>
      </c>
      <c r="F25" s="58">
        <f t="shared" si="4"/>
        <v>62</v>
      </c>
      <c r="G25" s="58">
        <f t="shared" si="5"/>
        <v>64</v>
      </c>
      <c r="H25" s="58">
        <f t="shared" si="6"/>
        <v>10</v>
      </c>
      <c r="I25" s="58">
        <f t="shared" si="7"/>
        <v>2</v>
      </c>
      <c r="J25" s="61">
        <f t="shared" si="8"/>
        <v>4.5601851851851859E-2</v>
      </c>
      <c r="K25" s="61">
        <f t="shared" si="9"/>
        <v>4.4560185185185182E-2</v>
      </c>
      <c r="L25" s="62">
        <f t="shared" si="10"/>
        <v>23</v>
      </c>
      <c r="M25" s="62">
        <f t="shared" si="12"/>
        <v>22</v>
      </c>
    </row>
    <row r="26" spans="1:13" ht="18" x14ac:dyDescent="0.2">
      <c r="A26" s="58">
        <v>205</v>
      </c>
      <c r="B26" s="59" t="str">
        <f t="shared" si="0"/>
        <v>Švehlová Eva</v>
      </c>
      <c r="C26" s="58" t="str">
        <f t="shared" si="1"/>
        <v>Z</v>
      </c>
      <c r="D26" s="58">
        <f t="shared" si="2"/>
        <v>1971</v>
      </c>
      <c r="E26" s="60">
        <f t="shared" si="3"/>
        <v>0</v>
      </c>
      <c r="F26" s="58">
        <f t="shared" si="4"/>
        <v>73</v>
      </c>
      <c r="G26" s="58">
        <f t="shared" si="5"/>
        <v>75</v>
      </c>
      <c r="H26" s="58">
        <f t="shared" si="6"/>
        <v>49</v>
      </c>
      <c r="I26" s="58">
        <f t="shared" si="7"/>
        <v>2</v>
      </c>
      <c r="J26" s="61">
        <f t="shared" si="8"/>
        <v>4.6481481481481485E-2</v>
      </c>
      <c r="K26" s="61">
        <f t="shared" si="9"/>
        <v>5.2650462962962961E-2</v>
      </c>
      <c r="L26" s="62">
        <f t="shared" si="10"/>
        <v>31</v>
      </c>
      <c r="M26" s="62">
        <f t="shared" si="12"/>
        <v>23</v>
      </c>
    </row>
    <row r="27" spans="1:13" ht="18" x14ac:dyDescent="0.2">
      <c r="A27" s="58">
        <v>226</v>
      </c>
      <c r="B27" s="59" t="str">
        <f t="shared" si="0"/>
        <v>Váchalová Veronika</v>
      </c>
      <c r="C27" s="58" t="str">
        <f t="shared" si="1"/>
        <v>Z</v>
      </c>
      <c r="D27" s="58">
        <f t="shared" si="2"/>
        <v>1987</v>
      </c>
      <c r="E27" s="60">
        <f t="shared" si="3"/>
        <v>0</v>
      </c>
      <c r="F27" s="58">
        <f t="shared" si="4"/>
        <v>59</v>
      </c>
      <c r="G27" s="58">
        <f t="shared" si="5"/>
        <v>58</v>
      </c>
      <c r="H27" s="58">
        <f t="shared" si="6"/>
        <v>34</v>
      </c>
      <c r="I27" s="58">
        <f t="shared" si="7"/>
        <v>0</v>
      </c>
      <c r="J27" s="61">
        <f t="shared" si="8"/>
        <v>4.8252314814814817E-2</v>
      </c>
      <c r="K27" s="61">
        <f t="shared" si="9"/>
        <v>4.0671296296296296E-2</v>
      </c>
      <c r="L27" s="62">
        <f t="shared" si="10"/>
        <v>18</v>
      </c>
      <c r="M27" s="62">
        <f t="shared" si="12"/>
        <v>24</v>
      </c>
    </row>
    <row r="28" spans="1:13" ht="18" x14ac:dyDescent="0.2">
      <c r="A28" s="58">
        <v>206</v>
      </c>
      <c r="B28" s="59" t="str">
        <f t="shared" si="0"/>
        <v>Pospíchalová Erika</v>
      </c>
      <c r="C28" s="58" t="str">
        <f t="shared" si="1"/>
        <v>Z</v>
      </c>
      <c r="D28" s="58">
        <f t="shared" si="2"/>
        <v>1980</v>
      </c>
      <c r="E28" s="60">
        <f t="shared" si="3"/>
        <v>0</v>
      </c>
      <c r="F28" s="58">
        <f t="shared" si="4"/>
        <v>62</v>
      </c>
      <c r="G28" s="58">
        <f t="shared" si="5"/>
        <v>62</v>
      </c>
      <c r="H28" s="58">
        <f t="shared" si="6"/>
        <v>16</v>
      </c>
      <c r="I28" s="58">
        <f t="shared" si="7"/>
        <v>0</v>
      </c>
      <c r="J28" s="61">
        <f t="shared" si="8"/>
        <v>4.8819444444444443E-2</v>
      </c>
      <c r="K28" s="61">
        <f t="shared" si="9"/>
        <v>4.3240740740740739E-2</v>
      </c>
      <c r="L28" s="62">
        <f t="shared" si="10"/>
        <v>21</v>
      </c>
      <c r="M28" s="62">
        <f t="shared" si="12"/>
        <v>25</v>
      </c>
    </row>
    <row r="29" spans="1:13" ht="18" x14ac:dyDescent="0.2">
      <c r="A29" s="58">
        <v>214</v>
      </c>
      <c r="B29" s="59" t="str">
        <f t="shared" si="0"/>
        <v>Bartošová Markéta</v>
      </c>
      <c r="C29" s="58" t="str">
        <f t="shared" si="1"/>
        <v>Z</v>
      </c>
      <c r="D29" s="58">
        <f t="shared" si="2"/>
        <v>1964</v>
      </c>
      <c r="E29" s="60" t="str">
        <f t="shared" si="3"/>
        <v>Chapadlo</v>
      </c>
      <c r="F29" s="58">
        <f t="shared" si="4"/>
        <v>54</v>
      </c>
      <c r="G29" s="58">
        <f t="shared" si="5"/>
        <v>54</v>
      </c>
      <c r="H29" s="58">
        <f t="shared" si="6"/>
        <v>27</v>
      </c>
      <c r="I29" s="58">
        <f t="shared" si="7"/>
        <v>0</v>
      </c>
      <c r="J29" s="61">
        <f t="shared" si="8"/>
        <v>4.9016203703703694E-2</v>
      </c>
      <c r="K29" s="61">
        <f t="shared" si="9"/>
        <v>3.7812500000000006E-2</v>
      </c>
      <c r="L29" s="62">
        <f t="shared" si="10"/>
        <v>9</v>
      </c>
      <c r="M29" s="62">
        <f t="shared" si="12"/>
        <v>26</v>
      </c>
    </row>
    <row r="30" spans="1:13" ht="18" x14ac:dyDescent="0.2">
      <c r="A30" s="58">
        <v>203</v>
      </c>
      <c r="B30" s="59" t="str">
        <f t="shared" si="0"/>
        <v>Zajícová Kateřina</v>
      </c>
      <c r="C30" s="58" t="str">
        <f t="shared" si="1"/>
        <v>Z</v>
      </c>
      <c r="D30" s="58">
        <f t="shared" si="2"/>
        <v>1995</v>
      </c>
      <c r="E30" s="60">
        <f t="shared" si="3"/>
        <v>0</v>
      </c>
      <c r="F30" s="58">
        <f t="shared" si="4"/>
        <v>59</v>
      </c>
      <c r="G30" s="58">
        <f t="shared" si="5"/>
        <v>60</v>
      </c>
      <c r="H30" s="58">
        <f t="shared" si="6"/>
        <v>19</v>
      </c>
      <c r="I30" s="58">
        <f t="shared" si="7"/>
        <v>0</v>
      </c>
      <c r="J30" s="61">
        <f t="shared" si="8"/>
        <v>4.9687499999999996E-2</v>
      </c>
      <c r="K30" s="61">
        <f t="shared" si="9"/>
        <v>4.1886574074074083E-2</v>
      </c>
      <c r="L30" s="62">
        <f t="shared" si="10"/>
        <v>20</v>
      </c>
      <c r="M30" s="62">
        <f t="shared" si="12"/>
        <v>27</v>
      </c>
    </row>
    <row r="31" spans="1:13" ht="18" x14ac:dyDescent="0.2">
      <c r="A31" s="58">
        <v>222</v>
      </c>
      <c r="B31" s="59" t="str">
        <f t="shared" si="0"/>
        <v>Makalová Helena</v>
      </c>
      <c r="C31" s="58" t="str">
        <f t="shared" si="1"/>
        <v>Z</v>
      </c>
      <c r="D31" s="58">
        <f t="shared" si="2"/>
        <v>1945</v>
      </c>
      <c r="E31" s="60">
        <f t="shared" si="3"/>
        <v>0</v>
      </c>
      <c r="F31" s="58">
        <f t="shared" si="4"/>
        <v>76</v>
      </c>
      <c r="G31" s="58">
        <f t="shared" si="5"/>
        <v>89</v>
      </c>
      <c r="H31" s="58">
        <f t="shared" si="6"/>
        <v>50</v>
      </c>
      <c r="I31" s="58">
        <f t="shared" si="7"/>
        <v>4</v>
      </c>
      <c r="J31" s="61">
        <f t="shared" si="8"/>
        <v>4.9780092592592591E-2</v>
      </c>
      <c r="K31" s="61">
        <f t="shared" si="9"/>
        <v>6.2384259259259257E-2</v>
      </c>
      <c r="L31" s="62">
        <f t="shared" si="10"/>
        <v>32</v>
      </c>
      <c r="M31" s="62">
        <f t="shared" si="12"/>
        <v>28</v>
      </c>
    </row>
    <row r="32" spans="1:13" ht="18" x14ac:dyDescent="0.2">
      <c r="A32" s="58">
        <v>213</v>
      </c>
      <c r="B32" s="59" t="str">
        <f t="shared" si="0"/>
        <v>Hynková Natál.ie</v>
      </c>
      <c r="C32" s="58" t="str">
        <f t="shared" si="1"/>
        <v>Z</v>
      </c>
      <c r="D32" s="58">
        <f t="shared" si="2"/>
        <v>1976</v>
      </c>
      <c r="E32" s="60">
        <f t="shared" si="3"/>
        <v>0</v>
      </c>
      <c r="F32" s="58">
        <f t="shared" si="4"/>
        <v>63</v>
      </c>
      <c r="G32" s="58">
        <f t="shared" si="5"/>
        <v>64</v>
      </c>
      <c r="H32" s="58">
        <f t="shared" si="6"/>
        <v>54</v>
      </c>
      <c r="I32" s="58">
        <f t="shared" si="7"/>
        <v>0</v>
      </c>
      <c r="J32" s="61">
        <f t="shared" si="8"/>
        <v>5.0069444444444444E-2</v>
      </c>
      <c r="K32" s="61">
        <f t="shared" si="9"/>
        <v>4.5069444444444447E-2</v>
      </c>
      <c r="L32" s="62">
        <f t="shared" si="10"/>
        <v>27</v>
      </c>
      <c r="M32" s="62">
        <f t="shared" si="12"/>
        <v>29</v>
      </c>
    </row>
    <row r="33" spans="1:13" ht="18" x14ac:dyDescent="0.2">
      <c r="A33" s="58">
        <v>220</v>
      </c>
      <c r="B33" s="59" t="str">
        <f t="shared" si="0"/>
        <v>Požgayová Jana</v>
      </c>
      <c r="C33" s="58" t="str">
        <f t="shared" si="1"/>
        <v>Z</v>
      </c>
      <c r="D33" s="58">
        <f t="shared" si="2"/>
        <v>1955</v>
      </c>
      <c r="E33" s="60">
        <f t="shared" si="3"/>
        <v>0</v>
      </c>
      <c r="F33" s="58">
        <f t="shared" si="4"/>
        <v>56</v>
      </c>
      <c r="G33" s="58">
        <f t="shared" si="5"/>
        <v>74</v>
      </c>
      <c r="H33" s="58">
        <f t="shared" si="6"/>
        <v>58</v>
      </c>
      <c r="I33" s="58">
        <f t="shared" si="7"/>
        <v>4</v>
      </c>
      <c r="J33" s="61">
        <f t="shared" si="8"/>
        <v>5.4652777777777779E-2</v>
      </c>
      <c r="K33" s="61">
        <f t="shared" si="9"/>
        <v>5.2060185185185189E-2</v>
      </c>
      <c r="L33" s="62">
        <f t="shared" si="10"/>
        <v>30</v>
      </c>
      <c r="M33" s="62">
        <f t="shared" si="12"/>
        <v>30</v>
      </c>
    </row>
    <row r="34" spans="1:13" ht="18" x14ac:dyDescent="0.2">
      <c r="A34" s="58">
        <v>204</v>
      </c>
      <c r="B34" s="59" t="str">
        <f t="shared" si="0"/>
        <v>Vrbová Eliška</v>
      </c>
      <c r="C34" s="58" t="str">
        <f t="shared" si="1"/>
        <v>Z</v>
      </c>
      <c r="D34" s="58">
        <f t="shared" si="2"/>
        <v>1977</v>
      </c>
      <c r="E34" s="60">
        <f t="shared" si="3"/>
        <v>0</v>
      </c>
      <c r="F34" s="58">
        <f t="shared" si="4"/>
        <v>55</v>
      </c>
      <c r="G34" s="58">
        <f t="shared" si="5"/>
        <v>64</v>
      </c>
      <c r="H34" s="58">
        <f t="shared" si="6"/>
        <v>43</v>
      </c>
      <c r="I34" s="58">
        <f t="shared" si="7"/>
        <v>0</v>
      </c>
      <c r="J34" s="61">
        <f t="shared" si="8"/>
        <v>5.7199074074074069E-2</v>
      </c>
      <c r="K34" s="61">
        <f t="shared" si="9"/>
        <v>4.494212962962963E-2</v>
      </c>
      <c r="L34" s="62">
        <f t="shared" si="10"/>
        <v>26</v>
      </c>
      <c r="M34" s="62">
        <f t="shared" si="12"/>
        <v>31</v>
      </c>
    </row>
    <row r="35" spans="1:13" ht="18" x14ac:dyDescent="0.2">
      <c r="A35" s="58">
        <v>219</v>
      </c>
      <c r="B35" s="59" t="str">
        <f t="shared" si="0"/>
        <v>Vrána Sára</v>
      </c>
      <c r="C35" s="58" t="str">
        <f t="shared" si="1"/>
        <v>Z</v>
      </c>
      <c r="D35" s="58">
        <f t="shared" si="2"/>
        <v>2003</v>
      </c>
      <c r="E35" s="60">
        <f t="shared" si="3"/>
        <v>0</v>
      </c>
      <c r="F35" s="58">
        <f t="shared" si="4"/>
        <v>10</v>
      </c>
      <c r="G35" s="58">
        <f t="shared" si="5"/>
        <v>56</v>
      </c>
      <c r="H35" s="58">
        <f t="shared" si="6"/>
        <v>4</v>
      </c>
      <c r="I35" s="58">
        <f t="shared" si="7"/>
        <v>0</v>
      </c>
      <c r="J35" s="61">
        <f t="shared" si="8"/>
        <v>0.27254629629629629</v>
      </c>
      <c r="K35" s="61">
        <f t="shared" si="9"/>
        <v>3.8935185185185191E-2</v>
      </c>
      <c r="L35" s="62">
        <f t="shared" si="10"/>
        <v>14</v>
      </c>
      <c r="M35" s="62">
        <f t="shared" si="12"/>
        <v>32</v>
      </c>
    </row>
    <row r="36" spans="1:13" ht="18" x14ac:dyDescent="0.2">
      <c r="A36" s="58">
        <v>234</v>
      </c>
      <c r="B36" s="59" t="str">
        <f t="shared" si="0"/>
        <v/>
      </c>
      <c r="C36" s="58">
        <f t="shared" si="1"/>
        <v>0</v>
      </c>
      <c r="D36" s="58" t="str">
        <f t="shared" si="2"/>
        <v/>
      </c>
      <c r="E36" s="60" t="str">
        <f t="shared" si="3"/>
        <v/>
      </c>
      <c r="F36" s="58" t="str">
        <f t="shared" si="4"/>
        <v/>
      </c>
      <c r="G36" s="58" t="str">
        <f t="shared" si="5"/>
        <v/>
      </c>
      <c r="H36" s="58" t="str">
        <f t="shared" si="6"/>
        <v/>
      </c>
      <c r="I36" s="58" t="str">
        <f t="shared" si="7"/>
        <v/>
      </c>
      <c r="J36" s="61" t="str">
        <f t="shared" si="8"/>
        <v/>
      </c>
      <c r="K36" s="61" t="str">
        <f t="shared" si="9"/>
        <v/>
      </c>
      <c r="L36" s="62" t="str">
        <f t="shared" si="10"/>
        <v/>
      </c>
      <c r="M36" s="62" t="str">
        <f t="shared" si="12"/>
        <v/>
      </c>
    </row>
    <row r="37" spans="1:13" ht="18" x14ac:dyDescent="0.2">
      <c r="A37" s="58">
        <v>236</v>
      </c>
      <c r="B37" s="59" t="str">
        <f t="shared" si="0"/>
        <v/>
      </c>
      <c r="C37" s="58">
        <f t="shared" si="1"/>
        <v>0</v>
      </c>
      <c r="D37" s="58" t="str">
        <f t="shared" si="2"/>
        <v/>
      </c>
      <c r="E37" s="60" t="str">
        <f t="shared" si="3"/>
        <v/>
      </c>
      <c r="F37" s="58" t="str">
        <f t="shared" si="4"/>
        <v/>
      </c>
      <c r="G37" s="58" t="str">
        <f t="shared" si="5"/>
        <v/>
      </c>
      <c r="H37" s="58" t="str">
        <f t="shared" si="6"/>
        <v/>
      </c>
      <c r="I37" s="58" t="str">
        <f t="shared" si="7"/>
        <v/>
      </c>
      <c r="J37" s="61" t="str">
        <f t="shared" si="8"/>
        <v/>
      </c>
      <c r="K37" s="61" t="str">
        <f t="shared" si="9"/>
        <v/>
      </c>
      <c r="L37" s="62" t="str">
        <f t="shared" si="10"/>
        <v/>
      </c>
      <c r="M37" s="62" t="str">
        <f t="shared" si="12"/>
        <v/>
      </c>
    </row>
    <row r="38" spans="1:13" ht="18" x14ac:dyDescent="0.2">
      <c r="A38" s="58">
        <v>237</v>
      </c>
      <c r="B38" s="59" t="str">
        <f t="shared" si="0"/>
        <v/>
      </c>
      <c r="C38" s="58">
        <f t="shared" si="1"/>
        <v>0</v>
      </c>
      <c r="D38" s="58" t="str">
        <f t="shared" si="2"/>
        <v/>
      </c>
      <c r="E38" s="60" t="str">
        <f t="shared" si="3"/>
        <v/>
      </c>
      <c r="F38" s="58" t="str">
        <f t="shared" si="4"/>
        <v/>
      </c>
      <c r="G38" s="58" t="str">
        <f t="shared" si="5"/>
        <v/>
      </c>
      <c r="H38" s="58" t="str">
        <f t="shared" si="6"/>
        <v/>
      </c>
      <c r="I38" s="58" t="str">
        <f t="shared" si="7"/>
        <v/>
      </c>
      <c r="J38" s="61" t="str">
        <f t="shared" si="8"/>
        <v/>
      </c>
      <c r="K38" s="61" t="str">
        <f t="shared" si="9"/>
        <v/>
      </c>
      <c r="L38" s="62" t="str">
        <f t="shared" si="10"/>
        <v/>
      </c>
      <c r="M38" s="62" t="str">
        <f t="shared" si="12"/>
        <v/>
      </c>
    </row>
    <row r="39" spans="1:13" ht="18" x14ac:dyDescent="0.2">
      <c r="A39" s="58">
        <v>238</v>
      </c>
      <c r="B39" s="59" t="str">
        <f t="shared" si="0"/>
        <v/>
      </c>
      <c r="C39" s="58">
        <f t="shared" si="1"/>
        <v>0</v>
      </c>
      <c r="D39" s="58" t="str">
        <f t="shared" si="2"/>
        <v/>
      </c>
      <c r="E39" s="60" t="str">
        <f t="shared" si="3"/>
        <v/>
      </c>
      <c r="F39" s="58" t="str">
        <f t="shared" si="4"/>
        <v/>
      </c>
      <c r="G39" s="58" t="str">
        <f t="shared" si="5"/>
        <v/>
      </c>
      <c r="H39" s="58" t="str">
        <f t="shared" si="6"/>
        <v/>
      </c>
      <c r="I39" s="58" t="str">
        <f t="shared" si="7"/>
        <v/>
      </c>
      <c r="J39" s="61" t="str">
        <f t="shared" si="8"/>
        <v/>
      </c>
      <c r="K39" s="61" t="str">
        <f t="shared" si="9"/>
        <v/>
      </c>
      <c r="L39" s="62" t="str">
        <f t="shared" si="10"/>
        <v/>
      </c>
      <c r="M39" s="62" t="str">
        <f t="shared" si="12"/>
        <v/>
      </c>
    </row>
    <row r="40" spans="1:13" ht="18" x14ac:dyDescent="0.2">
      <c r="A40" s="58">
        <v>1</v>
      </c>
      <c r="B40" s="59" t="str">
        <f t="shared" si="0"/>
        <v/>
      </c>
      <c r="C40" s="58" t="str">
        <f t="shared" si="1"/>
        <v>M</v>
      </c>
      <c r="D40" s="58" t="str">
        <f t="shared" si="2"/>
        <v/>
      </c>
      <c r="E40" s="60" t="str">
        <f t="shared" si="3"/>
        <v/>
      </c>
      <c r="F40" s="58" t="str">
        <f t="shared" si="4"/>
        <v/>
      </c>
      <c r="G40" s="58" t="str">
        <f t="shared" si="5"/>
        <v/>
      </c>
      <c r="H40" s="58" t="str">
        <f t="shared" si="6"/>
        <v/>
      </c>
      <c r="I40" s="58" t="str">
        <f t="shared" si="7"/>
        <v/>
      </c>
      <c r="J40" s="61" t="str">
        <f t="shared" si="8"/>
        <v/>
      </c>
      <c r="K40" s="61" t="str">
        <f t="shared" si="9"/>
        <v/>
      </c>
      <c r="L40" s="61"/>
      <c r="M40" s="62" t="str">
        <f t="shared" si="12"/>
        <v/>
      </c>
    </row>
    <row r="41" spans="1:13" ht="18" x14ac:dyDescent="0.2">
      <c r="A41" s="58">
        <v>2</v>
      </c>
      <c r="B41" s="59" t="str">
        <f t="shared" si="0"/>
        <v/>
      </c>
      <c r="C41" s="58" t="str">
        <f t="shared" si="1"/>
        <v>M</v>
      </c>
      <c r="D41" s="58" t="str">
        <f t="shared" si="2"/>
        <v/>
      </c>
      <c r="E41" s="60" t="str">
        <f t="shared" si="3"/>
        <v/>
      </c>
      <c r="F41" s="58" t="str">
        <f t="shared" si="4"/>
        <v/>
      </c>
      <c r="G41" s="58" t="str">
        <f t="shared" si="5"/>
        <v/>
      </c>
      <c r="H41" s="58" t="str">
        <f t="shared" si="6"/>
        <v/>
      </c>
      <c r="I41" s="58" t="str">
        <f t="shared" si="7"/>
        <v/>
      </c>
      <c r="J41" s="61" t="str">
        <f t="shared" si="8"/>
        <v/>
      </c>
      <c r="K41" s="61" t="str">
        <f t="shared" si="9"/>
        <v/>
      </c>
      <c r="L41" s="61"/>
      <c r="M41" s="62" t="str">
        <f t="shared" si="12"/>
        <v/>
      </c>
    </row>
    <row r="42" spans="1:13" ht="18" x14ac:dyDescent="0.2">
      <c r="A42" s="58">
        <v>3</v>
      </c>
      <c r="B42" s="59" t="str">
        <f t="shared" si="0"/>
        <v/>
      </c>
      <c r="C42" s="58" t="str">
        <f t="shared" si="1"/>
        <v>M</v>
      </c>
      <c r="D42" s="58" t="str">
        <f t="shared" si="2"/>
        <v/>
      </c>
      <c r="E42" s="60" t="str">
        <f t="shared" si="3"/>
        <v/>
      </c>
      <c r="F42" s="58" t="str">
        <f t="shared" si="4"/>
        <v/>
      </c>
      <c r="G42" s="58" t="str">
        <f t="shared" si="5"/>
        <v/>
      </c>
      <c r="H42" s="58" t="str">
        <f t="shared" si="6"/>
        <v/>
      </c>
      <c r="I42" s="58" t="str">
        <f t="shared" si="7"/>
        <v/>
      </c>
      <c r="J42" s="61" t="str">
        <f t="shared" si="8"/>
        <v/>
      </c>
      <c r="K42" s="61" t="str">
        <f t="shared" si="9"/>
        <v/>
      </c>
      <c r="L42" s="61"/>
      <c r="M42" s="62" t="str">
        <f t="shared" si="12"/>
        <v/>
      </c>
    </row>
    <row r="43" spans="1:13" ht="18" x14ac:dyDescent="0.2">
      <c r="A43" s="58">
        <v>4</v>
      </c>
      <c r="B43" s="59" t="str">
        <f t="shared" si="0"/>
        <v/>
      </c>
      <c r="C43" s="58" t="str">
        <f t="shared" si="1"/>
        <v>M</v>
      </c>
      <c r="D43" s="58" t="str">
        <f t="shared" si="2"/>
        <v/>
      </c>
      <c r="E43" s="60" t="str">
        <f t="shared" si="3"/>
        <v/>
      </c>
      <c r="F43" s="58" t="str">
        <f t="shared" si="4"/>
        <v/>
      </c>
      <c r="G43" s="58" t="str">
        <f t="shared" si="5"/>
        <v/>
      </c>
      <c r="H43" s="58" t="str">
        <f t="shared" si="6"/>
        <v/>
      </c>
      <c r="I43" s="58" t="str">
        <f t="shared" si="7"/>
        <v/>
      </c>
      <c r="J43" s="61" t="str">
        <f t="shared" si="8"/>
        <v/>
      </c>
      <c r="K43" s="61" t="str">
        <f t="shared" si="9"/>
        <v/>
      </c>
      <c r="L43" s="61"/>
      <c r="M43" s="62" t="str">
        <f t="shared" si="12"/>
        <v/>
      </c>
    </row>
    <row r="44" spans="1:13" ht="18" x14ac:dyDescent="0.2">
      <c r="A44" s="58">
        <v>5</v>
      </c>
      <c r="B44" s="59" t="str">
        <f t="shared" si="0"/>
        <v/>
      </c>
      <c r="C44" s="58" t="str">
        <f t="shared" si="1"/>
        <v>M</v>
      </c>
      <c r="D44" s="58" t="str">
        <f t="shared" si="2"/>
        <v/>
      </c>
      <c r="E44" s="60" t="str">
        <f t="shared" si="3"/>
        <v/>
      </c>
      <c r="F44" s="58" t="str">
        <f t="shared" si="4"/>
        <v/>
      </c>
      <c r="G44" s="58" t="str">
        <f t="shared" si="5"/>
        <v/>
      </c>
      <c r="H44" s="58" t="str">
        <f t="shared" si="6"/>
        <v/>
      </c>
      <c r="I44" s="58" t="str">
        <f t="shared" si="7"/>
        <v/>
      </c>
      <c r="J44" s="61" t="str">
        <f t="shared" si="8"/>
        <v/>
      </c>
      <c r="K44" s="61" t="str">
        <f t="shared" si="9"/>
        <v/>
      </c>
      <c r="L44" s="61"/>
      <c r="M44" s="62" t="str">
        <f t="shared" si="12"/>
        <v/>
      </c>
    </row>
    <row r="45" spans="1:13" ht="18" x14ac:dyDescent="0.2">
      <c r="A45" s="58">
        <v>6</v>
      </c>
      <c r="B45" s="59" t="str">
        <f t="shared" si="0"/>
        <v/>
      </c>
      <c r="C45" s="58" t="str">
        <f t="shared" si="1"/>
        <v>M</v>
      </c>
      <c r="D45" s="58" t="str">
        <f t="shared" si="2"/>
        <v/>
      </c>
      <c r="E45" s="60" t="str">
        <f t="shared" si="3"/>
        <v/>
      </c>
      <c r="F45" s="58" t="str">
        <f t="shared" si="4"/>
        <v/>
      </c>
      <c r="G45" s="58" t="str">
        <f t="shared" si="5"/>
        <v/>
      </c>
      <c r="H45" s="58" t="str">
        <f t="shared" si="6"/>
        <v/>
      </c>
      <c r="I45" s="58" t="str">
        <f t="shared" si="7"/>
        <v/>
      </c>
      <c r="J45" s="61" t="str">
        <f t="shared" si="8"/>
        <v/>
      </c>
      <c r="K45" s="61" t="str">
        <f t="shared" si="9"/>
        <v/>
      </c>
      <c r="L45" s="61"/>
      <c r="M45" s="62" t="str">
        <f t="shared" si="12"/>
        <v/>
      </c>
    </row>
    <row r="46" spans="1:13" ht="18" x14ac:dyDescent="0.2">
      <c r="A46" s="58">
        <v>7</v>
      </c>
      <c r="B46" s="59" t="str">
        <f t="shared" si="0"/>
        <v/>
      </c>
      <c r="C46" s="58" t="str">
        <f t="shared" si="1"/>
        <v>M</v>
      </c>
      <c r="D46" s="58" t="str">
        <f t="shared" si="2"/>
        <v/>
      </c>
      <c r="E46" s="60" t="str">
        <f t="shared" si="3"/>
        <v/>
      </c>
      <c r="F46" s="58" t="str">
        <f t="shared" si="4"/>
        <v/>
      </c>
      <c r="G46" s="58" t="str">
        <f t="shared" si="5"/>
        <v/>
      </c>
      <c r="H46" s="58" t="str">
        <f t="shared" si="6"/>
        <v/>
      </c>
      <c r="I46" s="58" t="str">
        <f t="shared" si="7"/>
        <v/>
      </c>
      <c r="J46" s="61" t="str">
        <f t="shared" si="8"/>
        <v/>
      </c>
      <c r="K46" s="61" t="str">
        <f t="shared" si="9"/>
        <v/>
      </c>
      <c r="L46" s="61"/>
      <c r="M46" s="62" t="str">
        <f t="shared" si="12"/>
        <v/>
      </c>
    </row>
    <row r="47" spans="1:13" ht="18" x14ac:dyDescent="0.2">
      <c r="A47" s="58">
        <v>8</v>
      </c>
      <c r="B47" s="59" t="str">
        <f t="shared" si="0"/>
        <v/>
      </c>
      <c r="C47" s="58" t="str">
        <f t="shared" si="1"/>
        <v>M</v>
      </c>
      <c r="D47" s="58" t="str">
        <f t="shared" si="2"/>
        <v/>
      </c>
      <c r="E47" s="60" t="str">
        <f t="shared" si="3"/>
        <v/>
      </c>
      <c r="F47" s="58" t="str">
        <f t="shared" si="4"/>
        <v/>
      </c>
      <c r="G47" s="58" t="str">
        <f t="shared" si="5"/>
        <v/>
      </c>
      <c r="H47" s="58" t="str">
        <f t="shared" si="6"/>
        <v/>
      </c>
      <c r="I47" s="58" t="str">
        <f t="shared" si="7"/>
        <v/>
      </c>
      <c r="J47" s="61" t="str">
        <f t="shared" si="8"/>
        <v/>
      </c>
      <c r="K47" s="61" t="str">
        <f t="shared" si="9"/>
        <v/>
      </c>
      <c r="L47" s="61"/>
      <c r="M47" s="62" t="str">
        <f t="shared" si="12"/>
        <v/>
      </c>
    </row>
    <row r="48" spans="1:13" ht="18" x14ac:dyDescent="0.2">
      <c r="A48" s="58">
        <v>9</v>
      </c>
      <c r="B48" s="59" t="str">
        <f t="shared" si="0"/>
        <v/>
      </c>
      <c r="C48" s="58" t="str">
        <f t="shared" si="1"/>
        <v>M</v>
      </c>
      <c r="D48" s="58" t="str">
        <f t="shared" si="2"/>
        <v/>
      </c>
      <c r="E48" s="60" t="str">
        <f t="shared" si="3"/>
        <v/>
      </c>
      <c r="F48" s="58" t="str">
        <f t="shared" si="4"/>
        <v/>
      </c>
      <c r="G48" s="58" t="str">
        <f t="shared" si="5"/>
        <v/>
      </c>
      <c r="H48" s="58" t="str">
        <f t="shared" si="6"/>
        <v/>
      </c>
      <c r="I48" s="58" t="str">
        <f t="shared" si="7"/>
        <v/>
      </c>
      <c r="J48" s="61" t="str">
        <f t="shared" si="8"/>
        <v/>
      </c>
      <c r="K48" s="61" t="str">
        <f t="shared" si="9"/>
        <v/>
      </c>
      <c r="L48" s="61"/>
      <c r="M48" s="62" t="str">
        <f t="shared" si="12"/>
        <v/>
      </c>
    </row>
    <row r="49" spans="1:13" ht="18" x14ac:dyDescent="0.2">
      <c r="A49" s="58">
        <v>10</v>
      </c>
      <c r="B49" s="59" t="str">
        <f t="shared" si="0"/>
        <v/>
      </c>
      <c r="C49" s="58" t="str">
        <f t="shared" si="1"/>
        <v>M</v>
      </c>
      <c r="D49" s="58" t="str">
        <f t="shared" si="2"/>
        <v/>
      </c>
      <c r="E49" s="60" t="str">
        <f t="shared" si="3"/>
        <v/>
      </c>
      <c r="F49" s="58" t="str">
        <f t="shared" si="4"/>
        <v/>
      </c>
      <c r="G49" s="58" t="str">
        <f t="shared" si="5"/>
        <v/>
      </c>
      <c r="H49" s="58" t="str">
        <f t="shared" si="6"/>
        <v/>
      </c>
      <c r="I49" s="58" t="str">
        <f t="shared" si="7"/>
        <v/>
      </c>
      <c r="J49" s="61" t="str">
        <f t="shared" si="8"/>
        <v/>
      </c>
      <c r="K49" s="61" t="str">
        <f t="shared" si="9"/>
        <v/>
      </c>
      <c r="L49" s="61"/>
      <c r="M49" s="62" t="str">
        <f t="shared" si="12"/>
        <v/>
      </c>
    </row>
    <row r="50" spans="1:13" ht="18" x14ac:dyDescent="0.2">
      <c r="A50" s="58">
        <v>11</v>
      </c>
      <c r="B50" s="59" t="str">
        <f t="shared" si="0"/>
        <v/>
      </c>
      <c r="C50" s="58" t="str">
        <f t="shared" si="1"/>
        <v>M</v>
      </c>
      <c r="D50" s="58" t="str">
        <f t="shared" si="2"/>
        <v/>
      </c>
      <c r="E50" s="60" t="str">
        <f t="shared" si="3"/>
        <v/>
      </c>
      <c r="F50" s="58" t="str">
        <f t="shared" si="4"/>
        <v/>
      </c>
      <c r="G50" s="58" t="str">
        <f t="shared" si="5"/>
        <v/>
      </c>
      <c r="H50" s="58" t="str">
        <f t="shared" si="6"/>
        <v/>
      </c>
      <c r="I50" s="58" t="str">
        <f t="shared" si="7"/>
        <v/>
      </c>
      <c r="J50" s="61" t="str">
        <f t="shared" si="8"/>
        <v/>
      </c>
      <c r="K50" s="61" t="str">
        <f t="shared" si="9"/>
        <v/>
      </c>
      <c r="L50" s="61"/>
      <c r="M50" s="62" t="str">
        <f t="shared" si="12"/>
        <v/>
      </c>
    </row>
    <row r="51" spans="1:13" ht="18" x14ac:dyDescent="0.2">
      <c r="A51" s="58">
        <v>12</v>
      </c>
      <c r="B51" s="59" t="str">
        <f t="shared" si="0"/>
        <v/>
      </c>
      <c r="C51" s="58" t="str">
        <f t="shared" si="1"/>
        <v>M</v>
      </c>
      <c r="D51" s="58" t="str">
        <f t="shared" si="2"/>
        <v/>
      </c>
      <c r="E51" s="60" t="str">
        <f t="shared" si="3"/>
        <v/>
      </c>
      <c r="F51" s="58" t="str">
        <f t="shared" si="4"/>
        <v/>
      </c>
      <c r="G51" s="58" t="str">
        <f t="shared" si="5"/>
        <v/>
      </c>
      <c r="H51" s="58" t="str">
        <f t="shared" si="6"/>
        <v/>
      </c>
      <c r="I51" s="58" t="str">
        <f t="shared" si="7"/>
        <v/>
      </c>
      <c r="J51" s="61" t="str">
        <f t="shared" si="8"/>
        <v/>
      </c>
      <c r="K51" s="61" t="str">
        <f t="shared" si="9"/>
        <v/>
      </c>
      <c r="L51" s="61"/>
      <c r="M51" s="62" t="str">
        <f t="shared" si="12"/>
        <v/>
      </c>
    </row>
    <row r="52" spans="1:13" ht="18" x14ac:dyDescent="0.2">
      <c r="A52" s="58">
        <v>13</v>
      </c>
      <c r="B52" s="59" t="str">
        <f t="shared" si="0"/>
        <v/>
      </c>
      <c r="C52" s="58" t="str">
        <f t="shared" si="1"/>
        <v>M</v>
      </c>
      <c r="D52" s="58" t="str">
        <f t="shared" si="2"/>
        <v/>
      </c>
      <c r="E52" s="60" t="str">
        <f t="shared" si="3"/>
        <v/>
      </c>
      <c r="F52" s="58" t="str">
        <f t="shared" si="4"/>
        <v/>
      </c>
      <c r="G52" s="58" t="str">
        <f t="shared" si="5"/>
        <v/>
      </c>
      <c r="H52" s="58" t="str">
        <f t="shared" si="6"/>
        <v/>
      </c>
      <c r="I52" s="58" t="str">
        <f t="shared" si="7"/>
        <v/>
      </c>
      <c r="J52" s="61" t="str">
        <f t="shared" si="8"/>
        <v/>
      </c>
      <c r="K52" s="61" t="str">
        <f t="shared" si="9"/>
        <v/>
      </c>
      <c r="L52" s="61"/>
      <c r="M52" s="62" t="str">
        <f t="shared" si="12"/>
        <v/>
      </c>
    </row>
    <row r="53" spans="1:13" ht="18" x14ac:dyDescent="0.2">
      <c r="A53" s="58">
        <v>14</v>
      </c>
      <c r="B53" s="59" t="str">
        <f t="shared" si="0"/>
        <v/>
      </c>
      <c r="C53" s="58" t="str">
        <f t="shared" si="1"/>
        <v>M</v>
      </c>
      <c r="D53" s="58" t="str">
        <f t="shared" si="2"/>
        <v/>
      </c>
      <c r="E53" s="60" t="str">
        <f t="shared" si="3"/>
        <v/>
      </c>
      <c r="F53" s="58" t="str">
        <f t="shared" si="4"/>
        <v/>
      </c>
      <c r="G53" s="58" t="str">
        <f t="shared" si="5"/>
        <v/>
      </c>
      <c r="H53" s="58" t="str">
        <f t="shared" si="6"/>
        <v/>
      </c>
      <c r="I53" s="58" t="str">
        <f t="shared" si="7"/>
        <v/>
      </c>
      <c r="J53" s="61" t="str">
        <f t="shared" si="8"/>
        <v/>
      </c>
      <c r="K53" s="61" t="str">
        <f t="shared" si="9"/>
        <v/>
      </c>
      <c r="L53" s="61"/>
      <c r="M53" s="62" t="str">
        <f t="shared" si="12"/>
        <v/>
      </c>
    </row>
    <row r="54" spans="1:13" ht="18" x14ac:dyDescent="0.2">
      <c r="A54" s="58">
        <v>15</v>
      </c>
      <c r="B54" s="59" t="str">
        <f t="shared" si="0"/>
        <v/>
      </c>
      <c r="C54" s="58" t="str">
        <f t="shared" si="1"/>
        <v>M</v>
      </c>
      <c r="D54" s="58" t="str">
        <f t="shared" si="2"/>
        <v/>
      </c>
      <c r="E54" s="60" t="str">
        <f t="shared" si="3"/>
        <v/>
      </c>
      <c r="F54" s="58" t="str">
        <f t="shared" si="4"/>
        <v/>
      </c>
      <c r="G54" s="58" t="str">
        <f t="shared" si="5"/>
        <v/>
      </c>
      <c r="H54" s="58" t="str">
        <f t="shared" si="6"/>
        <v/>
      </c>
      <c r="I54" s="58" t="str">
        <f t="shared" si="7"/>
        <v/>
      </c>
      <c r="J54" s="61" t="str">
        <f t="shared" si="8"/>
        <v/>
      </c>
      <c r="K54" s="61" t="str">
        <f t="shared" si="9"/>
        <v/>
      </c>
      <c r="L54" s="61"/>
      <c r="M54" s="62" t="str">
        <f t="shared" si="12"/>
        <v/>
      </c>
    </row>
    <row r="55" spans="1:13" ht="18" x14ac:dyDescent="0.2">
      <c r="A55" s="58">
        <v>16</v>
      </c>
      <c r="B55" s="59" t="str">
        <f t="shared" si="0"/>
        <v/>
      </c>
      <c r="C55" s="58" t="str">
        <f t="shared" si="1"/>
        <v>M</v>
      </c>
      <c r="D55" s="58" t="str">
        <f t="shared" si="2"/>
        <v/>
      </c>
      <c r="E55" s="60" t="str">
        <f t="shared" si="3"/>
        <v/>
      </c>
      <c r="F55" s="58" t="str">
        <f t="shared" si="4"/>
        <v/>
      </c>
      <c r="G55" s="58" t="str">
        <f t="shared" si="5"/>
        <v/>
      </c>
      <c r="H55" s="58" t="str">
        <f t="shared" si="6"/>
        <v/>
      </c>
      <c r="I55" s="58" t="str">
        <f t="shared" si="7"/>
        <v/>
      </c>
      <c r="J55" s="61" t="str">
        <f t="shared" si="8"/>
        <v/>
      </c>
      <c r="K55" s="61" t="str">
        <f t="shared" si="9"/>
        <v/>
      </c>
      <c r="L55" s="61"/>
      <c r="M55" s="62" t="str">
        <f t="shared" si="12"/>
        <v/>
      </c>
    </row>
    <row r="56" spans="1:13" ht="18" x14ac:dyDescent="0.2">
      <c r="A56" s="58">
        <v>17</v>
      </c>
      <c r="B56" s="59" t="str">
        <f t="shared" si="0"/>
        <v/>
      </c>
      <c r="C56" s="58" t="str">
        <f t="shared" si="1"/>
        <v>M</v>
      </c>
      <c r="D56" s="58" t="str">
        <f t="shared" si="2"/>
        <v/>
      </c>
      <c r="E56" s="60" t="str">
        <f t="shared" si="3"/>
        <v/>
      </c>
      <c r="F56" s="58" t="str">
        <f t="shared" si="4"/>
        <v/>
      </c>
      <c r="G56" s="58" t="str">
        <f t="shared" si="5"/>
        <v/>
      </c>
      <c r="H56" s="58" t="str">
        <f t="shared" si="6"/>
        <v/>
      </c>
      <c r="I56" s="58" t="str">
        <f t="shared" si="7"/>
        <v/>
      </c>
      <c r="J56" s="61" t="str">
        <f t="shared" si="8"/>
        <v/>
      </c>
      <c r="K56" s="61" t="str">
        <f t="shared" si="9"/>
        <v/>
      </c>
      <c r="L56" s="61"/>
      <c r="M56" s="62" t="str">
        <f t="shared" si="12"/>
        <v/>
      </c>
    </row>
    <row r="57" spans="1:13" ht="18" x14ac:dyDescent="0.2">
      <c r="A57" s="58">
        <v>18</v>
      </c>
      <c r="B57" s="59" t="str">
        <f t="shared" si="0"/>
        <v/>
      </c>
      <c r="C57" s="58" t="str">
        <f t="shared" si="1"/>
        <v>M</v>
      </c>
      <c r="D57" s="58" t="str">
        <f t="shared" si="2"/>
        <v/>
      </c>
      <c r="E57" s="60" t="str">
        <f t="shared" si="3"/>
        <v/>
      </c>
      <c r="F57" s="58" t="str">
        <f t="shared" si="4"/>
        <v/>
      </c>
      <c r="G57" s="58" t="str">
        <f t="shared" si="5"/>
        <v/>
      </c>
      <c r="H57" s="58" t="str">
        <f t="shared" si="6"/>
        <v/>
      </c>
      <c r="I57" s="58" t="str">
        <f t="shared" si="7"/>
        <v/>
      </c>
      <c r="J57" s="61" t="str">
        <f t="shared" si="8"/>
        <v/>
      </c>
      <c r="K57" s="61" t="str">
        <f t="shared" si="9"/>
        <v/>
      </c>
      <c r="L57" s="61"/>
      <c r="M57" s="62" t="str">
        <f t="shared" si="12"/>
        <v/>
      </c>
    </row>
    <row r="58" spans="1:13" ht="18" x14ac:dyDescent="0.2">
      <c r="A58" s="58">
        <v>19</v>
      </c>
      <c r="B58" s="59" t="str">
        <f t="shared" si="0"/>
        <v/>
      </c>
      <c r="C58" s="58" t="str">
        <f t="shared" si="1"/>
        <v>M</v>
      </c>
      <c r="D58" s="58" t="str">
        <f t="shared" si="2"/>
        <v/>
      </c>
      <c r="E58" s="60" t="str">
        <f t="shared" si="3"/>
        <v/>
      </c>
      <c r="F58" s="58" t="str">
        <f t="shared" si="4"/>
        <v/>
      </c>
      <c r="G58" s="58" t="str">
        <f t="shared" si="5"/>
        <v/>
      </c>
      <c r="H58" s="58" t="str">
        <f t="shared" si="6"/>
        <v/>
      </c>
      <c r="I58" s="58" t="str">
        <f t="shared" si="7"/>
        <v/>
      </c>
      <c r="J58" s="61" t="str">
        <f t="shared" si="8"/>
        <v/>
      </c>
      <c r="K58" s="61" t="str">
        <f t="shared" si="9"/>
        <v/>
      </c>
      <c r="L58" s="61"/>
      <c r="M58" s="62" t="str">
        <f t="shared" si="12"/>
        <v/>
      </c>
    </row>
    <row r="59" spans="1:13" ht="18" x14ac:dyDescent="0.2">
      <c r="A59" s="58">
        <v>20</v>
      </c>
      <c r="B59" s="59" t="str">
        <f t="shared" si="0"/>
        <v/>
      </c>
      <c r="C59" s="58" t="str">
        <f t="shared" si="1"/>
        <v>M</v>
      </c>
      <c r="D59" s="58" t="str">
        <f t="shared" si="2"/>
        <v/>
      </c>
      <c r="E59" s="60" t="str">
        <f t="shared" si="3"/>
        <v/>
      </c>
      <c r="F59" s="58" t="str">
        <f t="shared" si="4"/>
        <v/>
      </c>
      <c r="G59" s="58" t="str">
        <f t="shared" si="5"/>
        <v/>
      </c>
      <c r="H59" s="58" t="str">
        <f t="shared" si="6"/>
        <v/>
      </c>
      <c r="I59" s="58" t="str">
        <f t="shared" si="7"/>
        <v/>
      </c>
      <c r="J59" s="61" t="str">
        <f t="shared" si="8"/>
        <v/>
      </c>
      <c r="K59" s="61" t="str">
        <f t="shared" si="9"/>
        <v/>
      </c>
      <c r="L59" s="61"/>
      <c r="M59" s="62" t="str">
        <f t="shared" si="12"/>
        <v/>
      </c>
    </row>
    <row r="60" spans="1:13" ht="18" x14ac:dyDescent="0.2">
      <c r="A60" s="58">
        <v>21</v>
      </c>
      <c r="B60" s="59" t="str">
        <f t="shared" si="0"/>
        <v/>
      </c>
      <c r="C60" s="58" t="str">
        <f t="shared" si="1"/>
        <v>M</v>
      </c>
      <c r="D60" s="58" t="str">
        <f t="shared" si="2"/>
        <v/>
      </c>
      <c r="E60" s="60" t="str">
        <f t="shared" si="3"/>
        <v/>
      </c>
      <c r="F60" s="58" t="str">
        <f t="shared" si="4"/>
        <v/>
      </c>
      <c r="G60" s="58" t="str">
        <f t="shared" si="5"/>
        <v/>
      </c>
      <c r="H60" s="58" t="str">
        <f t="shared" si="6"/>
        <v/>
      </c>
      <c r="I60" s="58" t="str">
        <f t="shared" si="7"/>
        <v/>
      </c>
      <c r="J60" s="61" t="str">
        <f t="shared" si="8"/>
        <v/>
      </c>
      <c r="K60" s="61" t="str">
        <f t="shared" si="9"/>
        <v/>
      </c>
      <c r="L60" s="61"/>
      <c r="M60" s="62" t="str">
        <f t="shared" si="12"/>
        <v/>
      </c>
    </row>
    <row r="61" spans="1:13" ht="18" x14ac:dyDescent="0.2">
      <c r="A61" s="58">
        <v>22</v>
      </c>
      <c r="B61" s="59" t="str">
        <f t="shared" si="0"/>
        <v/>
      </c>
      <c r="C61" s="58" t="str">
        <f t="shared" si="1"/>
        <v>M</v>
      </c>
      <c r="D61" s="58" t="str">
        <f t="shared" si="2"/>
        <v/>
      </c>
      <c r="E61" s="60" t="str">
        <f t="shared" si="3"/>
        <v/>
      </c>
      <c r="F61" s="58" t="str">
        <f t="shared" si="4"/>
        <v/>
      </c>
      <c r="G61" s="58" t="str">
        <f t="shared" si="5"/>
        <v/>
      </c>
      <c r="H61" s="58" t="str">
        <f t="shared" si="6"/>
        <v/>
      </c>
      <c r="I61" s="58" t="str">
        <f t="shared" si="7"/>
        <v/>
      </c>
      <c r="J61" s="61" t="str">
        <f t="shared" si="8"/>
        <v/>
      </c>
      <c r="K61" s="61" t="str">
        <f t="shared" si="9"/>
        <v/>
      </c>
      <c r="L61" s="61"/>
      <c r="M61" s="62" t="str">
        <f t="shared" si="12"/>
        <v/>
      </c>
    </row>
    <row r="62" spans="1:13" ht="18" x14ac:dyDescent="0.2">
      <c r="A62" s="58">
        <v>23</v>
      </c>
      <c r="B62" s="59" t="str">
        <f t="shared" si="0"/>
        <v/>
      </c>
      <c r="C62" s="58" t="str">
        <f t="shared" si="1"/>
        <v>M</v>
      </c>
      <c r="D62" s="58" t="str">
        <f t="shared" si="2"/>
        <v/>
      </c>
      <c r="E62" s="60" t="str">
        <f t="shared" si="3"/>
        <v/>
      </c>
      <c r="F62" s="58" t="str">
        <f t="shared" si="4"/>
        <v/>
      </c>
      <c r="G62" s="58" t="str">
        <f t="shared" si="5"/>
        <v/>
      </c>
      <c r="H62" s="58" t="str">
        <f t="shared" si="6"/>
        <v/>
      </c>
      <c r="I62" s="58" t="str">
        <f t="shared" si="7"/>
        <v/>
      </c>
      <c r="J62" s="61" t="str">
        <f t="shared" si="8"/>
        <v/>
      </c>
      <c r="K62" s="61" t="str">
        <f t="shared" si="9"/>
        <v/>
      </c>
      <c r="L62" s="61"/>
      <c r="M62" s="62" t="str">
        <f t="shared" si="12"/>
        <v/>
      </c>
    </row>
    <row r="63" spans="1:13" ht="18" x14ac:dyDescent="0.2">
      <c r="A63" s="58">
        <v>24</v>
      </c>
      <c r="B63" s="59" t="str">
        <f t="shared" si="0"/>
        <v/>
      </c>
      <c r="C63" s="58" t="str">
        <f t="shared" si="1"/>
        <v>M</v>
      </c>
      <c r="D63" s="58" t="str">
        <f t="shared" si="2"/>
        <v/>
      </c>
      <c r="E63" s="60" t="str">
        <f t="shared" si="3"/>
        <v/>
      </c>
      <c r="F63" s="58" t="str">
        <f t="shared" si="4"/>
        <v/>
      </c>
      <c r="G63" s="58" t="str">
        <f t="shared" si="5"/>
        <v/>
      </c>
      <c r="H63" s="58" t="str">
        <f t="shared" si="6"/>
        <v/>
      </c>
      <c r="I63" s="58" t="str">
        <f t="shared" si="7"/>
        <v/>
      </c>
      <c r="J63" s="61" t="str">
        <f t="shared" si="8"/>
        <v/>
      </c>
      <c r="K63" s="61" t="str">
        <f t="shared" si="9"/>
        <v/>
      </c>
      <c r="L63" s="61"/>
      <c r="M63" s="62" t="str">
        <f t="shared" si="12"/>
        <v/>
      </c>
    </row>
    <row r="64" spans="1:13" ht="18" x14ac:dyDescent="0.2">
      <c r="A64" s="58">
        <v>25</v>
      </c>
      <c r="B64" s="59" t="str">
        <f t="shared" si="0"/>
        <v/>
      </c>
      <c r="C64" s="58" t="str">
        <f t="shared" si="1"/>
        <v>M</v>
      </c>
      <c r="D64" s="58" t="str">
        <f t="shared" si="2"/>
        <v/>
      </c>
      <c r="E64" s="60" t="str">
        <f t="shared" si="3"/>
        <v/>
      </c>
      <c r="F64" s="58" t="str">
        <f t="shared" si="4"/>
        <v/>
      </c>
      <c r="G64" s="58" t="str">
        <f t="shared" si="5"/>
        <v/>
      </c>
      <c r="H64" s="58" t="str">
        <f t="shared" si="6"/>
        <v/>
      </c>
      <c r="I64" s="58" t="str">
        <f t="shared" si="7"/>
        <v/>
      </c>
      <c r="J64" s="61" t="str">
        <f t="shared" si="8"/>
        <v/>
      </c>
      <c r="K64" s="61" t="str">
        <f t="shared" si="9"/>
        <v/>
      </c>
      <c r="L64" s="61"/>
      <c r="M64" s="62" t="str">
        <f t="shared" si="12"/>
        <v/>
      </c>
    </row>
    <row r="65" spans="1:13" ht="18" x14ac:dyDescent="0.2">
      <c r="A65" s="58">
        <v>26</v>
      </c>
      <c r="B65" s="59" t="str">
        <f t="shared" si="0"/>
        <v/>
      </c>
      <c r="C65" s="58" t="str">
        <f t="shared" si="1"/>
        <v>M</v>
      </c>
      <c r="D65" s="58" t="str">
        <f t="shared" si="2"/>
        <v/>
      </c>
      <c r="E65" s="60" t="str">
        <f t="shared" si="3"/>
        <v/>
      </c>
      <c r="F65" s="58" t="str">
        <f t="shared" si="4"/>
        <v/>
      </c>
      <c r="G65" s="58" t="str">
        <f t="shared" si="5"/>
        <v/>
      </c>
      <c r="H65" s="58" t="str">
        <f t="shared" si="6"/>
        <v/>
      </c>
      <c r="I65" s="58" t="str">
        <f t="shared" si="7"/>
        <v/>
      </c>
      <c r="J65" s="61" t="str">
        <f t="shared" si="8"/>
        <v/>
      </c>
      <c r="K65" s="61" t="str">
        <f t="shared" si="9"/>
        <v/>
      </c>
      <c r="L65" s="61"/>
      <c r="M65" s="62" t="str">
        <f t="shared" si="12"/>
        <v/>
      </c>
    </row>
    <row r="66" spans="1:13" ht="18" x14ac:dyDescent="0.2">
      <c r="A66" s="58">
        <v>27</v>
      </c>
      <c r="B66" s="59" t="str">
        <f t="shared" si="0"/>
        <v/>
      </c>
      <c r="C66" s="58" t="str">
        <f t="shared" si="1"/>
        <v>M</v>
      </c>
      <c r="D66" s="58" t="str">
        <f t="shared" si="2"/>
        <v/>
      </c>
      <c r="E66" s="60" t="str">
        <f t="shared" si="3"/>
        <v/>
      </c>
      <c r="F66" s="58" t="str">
        <f t="shared" si="4"/>
        <v/>
      </c>
      <c r="G66" s="58" t="str">
        <f t="shared" si="5"/>
        <v/>
      </c>
      <c r="H66" s="58" t="str">
        <f t="shared" si="6"/>
        <v/>
      </c>
      <c r="I66" s="58" t="str">
        <f t="shared" si="7"/>
        <v/>
      </c>
      <c r="J66" s="61" t="str">
        <f t="shared" si="8"/>
        <v/>
      </c>
      <c r="K66" s="61" t="str">
        <f t="shared" si="9"/>
        <v/>
      </c>
      <c r="L66" s="61"/>
      <c r="M66" s="62" t="str">
        <f t="shared" si="12"/>
        <v/>
      </c>
    </row>
    <row r="67" spans="1:13" ht="18" x14ac:dyDescent="0.2">
      <c r="A67" s="58">
        <v>28</v>
      </c>
      <c r="B67" s="59" t="str">
        <f t="shared" si="0"/>
        <v/>
      </c>
      <c r="C67" s="58" t="str">
        <f t="shared" si="1"/>
        <v>M</v>
      </c>
      <c r="D67" s="58" t="str">
        <f t="shared" si="2"/>
        <v/>
      </c>
      <c r="E67" s="60" t="str">
        <f t="shared" si="3"/>
        <v/>
      </c>
      <c r="F67" s="58" t="str">
        <f t="shared" si="4"/>
        <v/>
      </c>
      <c r="G67" s="58" t="str">
        <f t="shared" si="5"/>
        <v/>
      </c>
      <c r="H67" s="58" t="str">
        <f t="shared" si="6"/>
        <v/>
      </c>
      <c r="I67" s="58" t="str">
        <f t="shared" si="7"/>
        <v/>
      </c>
      <c r="J67" s="61" t="str">
        <f t="shared" si="8"/>
        <v/>
      </c>
      <c r="K67" s="61" t="str">
        <f t="shared" si="9"/>
        <v/>
      </c>
      <c r="L67" s="61"/>
      <c r="M67" s="62" t="str">
        <f t="shared" si="12"/>
        <v/>
      </c>
    </row>
    <row r="68" spans="1:13" ht="18" x14ac:dyDescent="0.2">
      <c r="A68" s="58">
        <v>29</v>
      </c>
      <c r="B68" s="59" t="str">
        <f t="shared" ref="B68:B131" si="13">IF($C68="Z",VLOOKUP($A68,KOMPLET,2,FALSE),"")</f>
        <v/>
      </c>
      <c r="C68" s="58" t="str">
        <f t="shared" ref="C68:C131" si="14">IFERROR(VLOOKUP($A68,KOMPLET,3,FALSE),"X")</f>
        <v>M</v>
      </c>
      <c r="D68" s="58" t="str">
        <f t="shared" ref="D68:D131" si="15">IF($C68="Z",VLOOKUP($A68,KOMPLET,4,FALSE),"")</f>
        <v/>
      </c>
      <c r="E68" s="60" t="str">
        <f t="shared" ref="E68:E131" si="16">IF($C68="Z",VLOOKUP($A68,KOMPLET,5,FALSE),"")</f>
        <v/>
      </c>
      <c r="F68" s="58" t="str">
        <f t="shared" ref="F68:F131" si="17">IF($C68="Z",VLOOKUP($A68,KOMPLET,6,FALSE),"")</f>
        <v/>
      </c>
      <c r="G68" s="58" t="str">
        <f t="shared" ref="G68:G131" si="18">IF($C68="Z",VLOOKUP($A68,KOMPLET,7,FALSE),"")</f>
        <v/>
      </c>
      <c r="H68" s="58" t="str">
        <f t="shared" ref="H68:H131" si="19">IF($C68="Z",VLOOKUP($A68,KOMPLET,8,FALSE),"")</f>
        <v/>
      </c>
      <c r="I68" s="58" t="str">
        <f t="shared" ref="I68:I131" si="20">IF($C68="Z",VLOOKUP($A68,KOMPLET,9,FALSE),"")</f>
        <v/>
      </c>
      <c r="J68" s="61" t="str">
        <f t="shared" ref="J68:J131" si="21">IF($C68="Z",VLOOKUP($A68,KOMPLET,13,FALSE),"")</f>
        <v/>
      </c>
      <c r="K68" s="61" t="str">
        <f t="shared" ref="K68:K131" si="22">IF($C68="Z",VLOOKUP($A68,KOMPLET,14,FALSE),"")</f>
        <v/>
      </c>
      <c r="L68" s="61"/>
      <c r="M68" s="62" t="str">
        <f t="shared" si="12"/>
        <v/>
      </c>
    </row>
    <row r="69" spans="1:13" ht="18" x14ac:dyDescent="0.2">
      <c r="A69" s="58">
        <v>30</v>
      </c>
      <c r="B69" s="59" t="str">
        <f t="shared" si="13"/>
        <v/>
      </c>
      <c r="C69" s="58" t="str">
        <f t="shared" si="14"/>
        <v>M</v>
      </c>
      <c r="D69" s="58" t="str">
        <f t="shared" si="15"/>
        <v/>
      </c>
      <c r="E69" s="60" t="str">
        <f t="shared" si="16"/>
        <v/>
      </c>
      <c r="F69" s="58" t="str">
        <f t="shared" si="17"/>
        <v/>
      </c>
      <c r="G69" s="58" t="str">
        <f t="shared" si="18"/>
        <v/>
      </c>
      <c r="H69" s="58" t="str">
        <f t="shared" si="19"/>
        <v/>
      </c>
      <c r="I69" s="58" t="str">
        <f t="shared" si="20"/>
        <v/>
      </c>
      <c r="J69" s="61" t="str">
        <f t="shared" si="21"/>
        <v/>
      </c>
      <c r="K69" s="61" t="str">
        <f t="shared" si="22"/>
        <v/>
      </c>
      <c r="L69" s="61"/>
      <c r="M69" s="62" t="str">
        <f t="shared" si="12"/>
        <v/>
      </c>
    </row>
    <row r="70" spans="1:13" ht="18" x14ac:dyDescent="0.2">
      <c r="A70" s="58">
        <v>31</v>
      </c>
      <c r="B70" s="59" t="str">
        <f t="shared" si="13"/>
        <v/>
      </c>
      <c r="C70" s="58" t="str">
        <f t="shared" si="14"/>
        <v>M</v>
      </c>
      <c r="D70" s="58" t="str">
        <f t="shared" si="15"/>
        <v/>
      </c>
      <c r="E70" s="60" t="str">
        <f t="shared" si="16"/>
        <v/>
      </c>
      <c r="F70" s="58" t="str">
        <f t="shared" si="17"/>
        <v/>
      </c>
      <c r="G70" s="58" t="str">
        <f t="shared" si="18"/>
        <v/>
      </c>
      <c r="H70" s="58" t="str">
        <f t="shared" si="19"/>
        <v/>
      </c>
      <c r="I70" s="58" t="str">
        <f t="shared" si="20"/>
        <v/>
      </c>
      <c r="J70" s="61" t="str">
        <f t="shared" si="21"/>
        <v/>
      </c>
      <c r="K70" s="61" t="str">
        <f t="shared" si="22"/>
        <v/>
      </c>
      <c r="L70" s="61"/>
      <c r="M70" s="62" t="str">
        <f t="shared" si="12"/>
        <v/>
      </c>
    </row>
    <row r="71" spans="1:13" ht="18" x14ac:dyDescent="0.2">
      <c r="A71" s="58">
        <v>32</v>
      </c>
      <c r="B71" s="59" t="str">
        <f t="shared" si="13"/>
        <v/>
      </c>
      <c r="C71" s="58" t="str">
        <f t="shared" si="14"/>
        <v>M</v>
      </c>
      <c r="D71" s="58" t="str">
        <f t="shared" si="15"/>
        <v/>
      </c>
      <c r="E71" s="60" t="str">
        <f t="shared" si="16"/>
        <v/>
      </c>
      <c r="F71" s="58" t="str">
        <f t="shared" si="17"/>
        <v/>
      </c>
      <c r="G71" s="58" t="str">
        <f t="shared" si="18"/>
        <v/>
      </c>
      <c r="H71" s="58" t="str">
        <f t="shared" si="19"/>
        <v/>
      </c>
      <c r="I71" s="58" t="str">
        <f t="shared" si="20"/>
        <v/>
      </c>
      <c r="J71" s="61" t="str">
        <f t="shared" si="21"/>
        <v/>
      </c>
      <c r="K71" s="61" t="str">
        <f t="shared" si="22"/>
        <v/>
      </c>
      <c r="L71" s="61"/>
      <c r="M71" s="62" t="str">
        <f t="shared" si="12"/>
        <v/>
      </c>
    </row>
    <row r="72" spans="1:13" ht="18" x14ac:dyDescent="0.2">
      <c r="A72" s="58">
        <v>33</v>
      </c>
      <c r="B72" s="59" t="str">
        <f t="shared" si="13"/>
        <v/>
      </c>
      <c r="C72" s="58" t="str">
        <f t="shared" si="14"/>
        <v>M</v>
      </c>
      <c r="D72" s="58" t="str">
        <f t="shared" si="15"/>
        <v/>
      </c>
      <c r="E72" s="60" t="str">
        <f t="shared" si="16"/>
        <v/>
      </c>
      <c r="F72" s="58" t="str">
        <f t="shared" si="17"/>
        <v/>
      </c>
      <c r="G72" s="58" t="str">
        <f t="shared" si="18"/>
        <v/>
      </c>
      <c r="H72" s="58" t="str">
        <f t="shared" si="19"/>
        <v/>
      </c>
      <c r="I72" s="58" t="str">
        <f t="shared" si="20"/>
        <v/>
      </c>
      <c r="J72" s="61" t="str">
        <f t="shared" si="21"/>
        <v/>
      </c>
      <c r="K72" s="61" t="str">
        <f t="shared" si="22"/>
        <v/>
      </c>
      <c r="L72" s="61"/>
      <c r="M72" s="62" t="str">
        <f t="shared" si="12"/>
        <v/>
      </c>
    </row>
    <row r="73" spans="1:13" ht="18" x14ac:dyDescent="0.2">
      <c r="A73" s="58">
        <v>34</v>
      </c>
      <c r="B73" s="59" t="str">
        <f t="shared" si="13"/>
        <v/>
      </c>
      <c r="C73" s="58" t="str">
        <f t="shared" si="14"/>
        <v>M</v>
      </c>
      <c r="D73" s="58" t="str">
        <f t="shared" si="15"/>
        <v/>
      </c>
      <c r="E73" s="60" t="str">
        <f t="shared" si="16"/>
        <v/>
      </c>
      <c r="F73" s="58" t="str">
        <f t="shared" si="17"/>
        <v/>
      </c>
      <c r="G73" s="58" t="str">
        <f t="shared" si="18"/>
        <v/>
      </c>
      <c r="H73" s="58" t="str">
        <f t="shared" si="19"/>
        <v/>
      </c>
      <c r="I73" s="58" t="str">
        <f t="shared" si="20"/>
        <v/>
      </c>
      <c r="J73" s="61" t="str">
        <f t="shared" si="21"/>
        <v/>
      </c>
      <c r="K73" s="61" t="str">
        <f t="shared" si="22"/>
        <v/>
      </c>
      <c r="L73" s="61"/>
      <c r="M73" s="62" t="str">
        <f t="shared" si="12"/>
        <v/>
      </c>
    </row>
    <row r="74" spans="1:13" ht="18" x14ac:dyDescent="0.2">
      <c r="A74" s="58">
        <v>35</v>
      </c>
      <c r="B74" s="59" t="str">
        <f t="shared" si="13"/>
        <v/>
      </c>
      <c r="C74" s="58" t="str">
        <f t="shared" si="14"/>
        <v>M</v>
      </c>
      <c r="D74" s="58" t="str">
        <f t="shared" si="15"/>
        <v/>
      </c>
      <c r="E74" s="60" t="str">
        <f t="shared" si="16"/>
        <v/>
      </c>
      <c r="F74" s="58" t="str">
        <f t="shared" si="17"/>
        <v/>
      </c>
      <c r="G74" s="58" t="str">
        <f t="shared" si="18"/>
        <v/>
      </c>
      <c r="H74" s="58" t="str">
        <f t="shared" si="19"/>
        <v/>
      </c>
      <c r="I74" s="58" t="str">
        <f t="shared" si="20"/>
        <v/>
      </c>
      <c r="J74" s="61" t="str">
        <f t="shared" si="21"/>
        <v/>
      </c>
      <c r="K74" s="61" t="str">
        <f t="shared" si="22"/>
        <v/>
      </c>
      <c r="L74" s="61"/>
      <c r="M74" s="62" t="str">
        <f t="shared" si="12"/>
        <v/>
      </c>
    </row>
    <row r="75" spans="1:13" ht="18" x14ac:dyDescent="0.2">
      <c r="A75" s="58">
        <v>36</v>
      </c>
      <c r="B75" s="59" t="str">
        <f t="shared" si="13"/>
        <v/>
      </c>
      <c r="C75" s="58" t="str">
        <f t="shared" si="14"/>
        <v>M</v>
      </c>
      <c r="D75" s="58" t="str">
        <f t="shared" si="15"/>
        <v/>
      </c>
      <c r="E75" s="60" t="str">
        <f t="shared" si="16"/>
        <v/>
      </c>
      <c r="F75" s="58" t="str">
        <f t="shared" si="17"/>
        <v/>
      </c>
      <c r="G75" s="58" t="str">
        <f t="shared" si="18"/>
        <v/>
      </c>
      <c r="H75" s="58" t="str">
        <f t="shared" si="19"/>
        <v/>
      </c>
      <c r="I75" s="58" t="str">
        <f t="shared" si="20"/>
        <v/>
      </c>
      <c r="J75" s="61" t="str">
        <f t="shared" si="21"/>
        <v/>
      </c>
      <c r="K75" s="61" t="str">
        <f t="shared" si="22"/>
        <v/>
      </c>
      <c r="L75" s="61"/>
      <c r="M75" s="62" t="str">
        <f t="shared" si="12"/>
        <v/>
      </c>
    </row>
    <row r="76" spans="1:13" ht="18" x14ac:dyDescent="0.2">
      <c r="A76" s="58">
        <v>37</v>
      </c>
      <c r="B76" s="59" t="str">
        <f t="shared" si="13"/>
        <v/>
      </c>
      <c r="C76" s="58" t="str">
        <f t="shared" si="14"/>
        <v>M</v>
      </c>
      <c r="D76" s="58" t="str">
        <f t="shared" si="15"/>
        <v/>
      </c>
      <c r="E76" s="60" t="str">
        <f t="shared" si="16"/>
        <v/>
      </c>
      <c r="F76" s="58" t="str">
        <f t="shared" si="17"/>
        <v/>
      </c>
      <c r="G76" s="58" t="str">
        <f t="shared" si="18"/>
        <v/>
      </c>
      <c r="H76" s="58" t="str">
        <f t="shared" si="19"/>
        <v/>
      </c>
      <c r="I76" s="58" t="str">
        <f t="shared" si="20"/>
        <v/>
      </c>
      <c r="J76" s="61" t="str">
        <f t="shared" si="21"/>
        <v/>
      </c>
      <c r="K76" s="61" t="str">
        <f t="shared" si="22"/>
        <v/>
      </c>
      <c r="L76" s="61"/>
      <c r="M76" s="62" t="str">
        <f t="shared" si="12"/>
        <v/>
      </c>
    </row>
    <row r="77" spans="1:13" ht="18" x14ac:dyDescent="0.2">
      <c r="A77" s="58">
        <v>38</v>
      </c>
      <c r="B77" s="59" t="str">
        <f t="shared" si="13"/>
        <v/>
      </c>
      <c r="C77" s="58" t="str">
        <f t="shared" si="14"/>
        <v>M</v>
      </c>
      <c r="D77" s="58" t="str">
        <f t="shared" si="15"/>
        <v/>
      </c>
      <c r="E77" s="60" t="str">
        <f t="shared" si="16"/>
        <v/>
      </c>
      <c r="F77" s="58" t="str">
        <f t="shared" si="17"/>
        <v/>
      </c>
      <c r="G77" s="58" t="str">
        <f t="shared" si="18"/>
        <v/>
      </c>
      <c r="H77" s="58" t="str">
        <f t="shared" si="19"/>
        <v/>
      </c>
      <c r="I77" s="58" t="str">
        <f t="shared" si="20"/>
        <v/>
      </c>
      <c r="J77" s="61" t="str">
        <f t="shared" si="21"/>
        <v/>
      </c>
      <c r="K77" s="61" t="str">
        <f t="shared" si="22"/>
        <v/>
      </c>
      <c r="L77" s="61"/>
      <c r="M77" s="62" t="str">
        <f t="shared" si="12"/>
        <v/>
      </c>
    </row>
    <row r="78" spans="1:13" ht="18" x14ac:dyDescent="0.2">
      <c r="A78" s="58">
        <v>39</v>
      </c>
      <c r="B78" s="59" t="str">
        <f t="shared" si="13"/>
        <v/>
      </c>
      <c r="C78" s="58" t="str">
        <f t="shared" si="14"/>
        <v>M</v>
      </c>
      <c r="D78" s="58" t="str">
        <f t="shared" si="15"/>
        <v/>
      </c>
      <c r="E78" s="60" t="str">
        <f t="shared" si="16"/>
        <v/>
      </c>
      <c r="F78" s="58" t="str">
        <f t="shared" si="17"/>
        <v/>
      </c>
      <c r="G78" s="58" t="str">
        <f t="shared" si="18"/>
        <v/>
      </c>
      <c r="H78" s="58" t="str">
        <f t="shared" si="19"/>
        <v/>
      </c>
      <c r="I78" s="58" t="str">
        <f t="shared" si="20"/>
        <v/>
      </c>
      <c r="J78" s="61" t="str">
        <f t="shared" si="21"/>
        <v/>
      </c>
      <c r="K78" s="61" t="str">
        <f t="shared" si="22"/>
        <v/>
      </c>
      <c r="L78" s="61"/>
      <c r="M78" s="62" t="str">
        <f t="shared" si="12"/>
        <v/>
      </c>
    </row>
    <row r="79" spans="1:13" ht="18" x14ac:dyDescent="0.2">
      <c r="A79" s="58">
        <v>40</v>
      </c>
      <c r="B79" s="59" t="str">
        <f t="shared" si="13"/>
        <v/>
      </c>
      <c r="C79" s="58" t="str">
        <f t="shared" si="14"/>
        <v>M</v>
      </c>
      <c r="D79" s="58" t="str">
        <f t="shared" si="15"/>
        <v/>
      </c>
      <c r="E79" s="60" t="str">
        <f t="shared" si="16"/>
        <v/>
      </c>
      <c r="F79" s="58" t="str">
        <f t="shared" si="17"/>
        <v/>
      </c>
      <c r="G79" s="58" t="str">
        <f t="shared" si="18"/>
        <v/>
      </c>
      <c r="H79" s="58" t="str">
        <f t="shared" si="19"/>
        <v/>
      </c>
      <c r="I79" s="58" t="str">
        <f t="shared" si="20"/>
        <v/>
      </c>
      <c r="J79" s="61" t="str">
        <f t="shared" si="21"/>
        <v/>
      </c>
      <c r="K79" s="61" t="str">
        <f t="shared" si="22"/>
        <v/>
      </c>
      <c r="L79" s="61"/>
      <c r="M79" s="62" t="str">
        <f t="shared" si="12"/>
        <v/>
      </c>
    </row>
    <row r="80" spans="1:13" ht="18" x14ac:dyDescent="0.2">
      <c r="A80" s="58">
        <v>41</v>
      </c>
      <c r="B80" s="59" t="str">
        <f t="shared" si="13"/>
        <v/>
      </c>
      <c r="C80" s="58" t="str">
        <f t="shared" si="14"/>
        <v>M</v>
      </c>
      <c r="D80" s="58" t="str">
        <f t="shared" si="15"/>
        <v/>
      </c>
      <c r="E80" s="60" t="str">
        <f t="shared" si="16"/>
        <v/>
      </c>
      <c r="F80" s="58" t="str">
        <f t="shared" si="17"/>
        <v/>
      </c>
      <c r="G80" s="58" t="str">
        <f t="shared" si="18"/>
        <v/>
      </c>
      <c r="H80" s="58" t="str">
        <f t="shared" si="19"/>
        <v/>
      </c>
      <c r="I80" s="58" t="str">
        <f t="shared" si="20"/>
        <v/>
      </c>
      <c r="J80" s="61" t="str">
        <f t="shared" si="21"/>
        <v/>
      </c>
      <c r="K80" s="61" t="str">
        <f t="shared" si="22"/>
        <v/>
      </c>
      <c r="L80" s="61"/>
      <c r="M80" s="62" t="str">
        <f t="shared" si="12"/>
        <v/>
      </c>
    </row>
    <row r="81" spans="1:13" ht="18" x14ac:dyDescent="0.2">
      <c r="A81" s="58">
        <v>42</v>
      </c>
      <c r="B81" s="59" t="str">
        <f t="shared" si="13"/>
        <v/>
      </c>
      <c r="C81" s="58" t="str">
        <f t="shared" si="14"/>
        <v>M</v>
      </c>
      <c r="D81" s="58" t="str">
        <f t="shared" si="15"/>
        <v/>
      </c>
      <c r="E81" s="60" t="str">
        <f t="shared" si="16"/>
        <v/>
      </c>
      <c r="F81" s="58" t="str">
        <f t="shared" si="17"/>
        <v/>
      </c>
      <c r="G81" s="58" t="str">
        <f t="shared" si="18"/>
        <v/>
      </c>
      <c r="H81" s="58" t="str">
        <f t="shared" si="19"/>
        <v/>
      </c>
      <c r="I81" s="58" t="str">
        <f t="shared" si="20"/>
        <v/>
      </c>
      <c r="J81" s="61" t="str">
        <f t="shared" si="21"/>
        <v/>
      </c>
      <c r="K81" s="61" t="str">
        <f t="shared" si="22"/>
        <v/>
      </c>
      <c r="L81" s="61"/>
      <c r="M81" s="62" t="str">
        <f t="shared" si="12"/>
        <v/>
      </c>
    </row>
    <row r="82" spans="1:13" ht="18" x14ac:dyDescent="0.2">
      <c r="A82" s="58">
        <v>43</v>
      </c>
      <c r="B82" s="59" t="str">
        <f t="shared" si="13"/>
        <v/>
      </c>
      <c r="C82" s="58" t="str">
        <f t="shared" si="14"/>
        <v>M</v>
      </c>
      <c r="D82" s="58" t="str">
        <f t="shared" si="15"/>
        <v/>
      </c>
      <c r="E82" s="60" t="str">
        <f t="shared" si="16"/>
        <v/>
      </c>
      <c r="F82" s="58" t="str">
        <f t="shared" si="17"/>
        <v/>
      </c>
      <c r="G82" s="58" t="str">
        <f t="shared" si="18"/>
        <v/>
      </c>
      <c r="H82" s="58" t="str">
        <f t="shared" si="19"/>
        <v/>
      </c>
      <c r="I82" s="58" t="str">
        <f t="shared" si="20"/>
        <v/>
      </c>
      <c r="J82" s="61" t="str">
        <f t="shared" si="21"/>
        <v/>
      </c>
      <c r="K82" s="61" t="str">
        <f t="shared" si="22"/>
        <v/>
      </c>
      <c r="L82" s="61"/>
      <c r="M82" s="62" t="str">
        <f t="shared" si="12"/>
        <v/>
      </c>
    </row>
    <row r="83" spans="1:13" ht="18" x14ac:dyDescent="0.2">
      <c r="A83" s="58">
        <v>44</v>
      </c>
      <c r="B83" s="59" t="str">
        <f t="shared" si="13"/>
        <v/>
      </c>
      <c r="C83" s="58" t="str">
        <f t="shared" si="14"/>
        <v>M</v>
      </c>
      <c r="D83" s="58" t="str">
        <f t="shared" si="15"/>
        <v/>
      </c>
      <c r="E83" s="60" t="str">
        <f t="shared" si="16"/>
        <v/>
      </c>
      <c r="F83" s="58" t="str">
        <f t="shared" si="17"/>
        <v/>
      </c>
      <c r="G83" s="58" t="str">
        <f t="shared" si="18"/>
        <v/>
      </c>
      <c r="H83" s="58" t="str">
        <f t="shared" si="19"/>
        <v/>
      </c>
      <c r="I83" s="58" t="str">
        <f t="shared" si="20"/>
        <v/>
      </c>
      <c r="J83" s="61" t="str">
        <f t="shared" si="21"/>
        <v/>
      </c>
      <c r="K83" s="61" t="str">
        <f t="shared" si="22"/>
        <v/>
      </c>
      <c r="L83" s="61"/>
      <c r="M83" s="62" t="str">
        <f t="shared" si="12"/>
        <v/>
      </c>
    </row>
    <row r="84" spans="1:13" ht="18" x14ac:dyDescent="0.2">
      <c r="A84" s="58">
        <v>45</v>
      </c>
      <c r="B84" s="59" t="str">
        <f t="shared" si="13"/>
        <v/>
      </c>
      <c r="C84" s="58" t="str">
        <f t="shared" si="14"/>
        <v>M</v>
      </c>
      <c r="D84" s="58" t="str">
        <f t="shared" si="15"/>
        <v/>
      </c>
      <c r="E84" s="60" t="str">
        <f t="shared" si="16"/>
        <v/>
      </c>
      <c r="F84" s="58" t="str">
        <f t="shared" si="17"/>
        <v/>
      </c>
      <c r="G84" s="58" t="str">
        <f t="shared" si="18"/>
        <v/>
      </c>
      <c r="H84" s="58" t="str">
        <f t="shared" si="19"/>
        <v/>
      </c>
      <c r="I84" s="58" t="str">
        <f t="shared" si="20"/>
        <v/>
      </c>
      <c r="J84" s="61" t="str">
        <f t="shared" si="21"/>
        <v/>
      </c>
      <c r="K84" s="61" t="str">
        <f t="shared" si="22"/>
        <v/>
      </c>
      <c r="L84" s="61"/>
      <c r="M84" s="62" t="str">
        <f t="shared" si="12"/>
        <v/>
      </c>
    </row>
    <row r="85" spans="1:13" ht="18" x14ac:dyDescent="0.2">
      <c r="A85" s="58">
        <v>46</v>
      </c>
      <c r="B85" s="59" t="str">
        <f t="shared" si="13"/>
        <v/>
      </c>
      <c r="C85" s="58" t="str">
        <f t="shared" si="14"/>
        <v>M</v>
      </c>
      <c r="D85" s="58" t="str">
        <f t="shared" si="15"/>
        <v/>
      </c>
      <c r="E85" s="60" t="str">
        <f t="shared" si="16"/>
        <v/>
      </c>
      <c r="F85" s="58" t="str">
        <f t="shared" si="17"/>
        <v/>
      </c>
      <c r="G85" s="58" t="str">
        <f t="shared" si="18"/>
        <v/>
      </c>
      <c r="H85" s="58" t="str">
        <f t="shared" si="19"/>
        <v/>
      </c>
      <c r="I85" s="58" t="str">
        <f t="shared" si="20"/>
        <v/>
      </c>
      <c r="J85" s="61" t="str">
        <f t="shared" si="21"/>
        <v/>
      </c>
      <c r="K85" s="61" t="str">
        <f t="shared" si="22"/>
        <v/>
      </c>
      <c r="L85" s="61"/>
      <c r="M85" s="62" t="str">
        <f t="shared" si="12"/>
        <v/>
      </c>
    </row>
    <row r="86" spans="1:13" ht="18" x14ac:dyDescent="0.2">
      <c r="A86" s="58">
        <v>47</v>
      </c>
      <c r="B86" s="59" t="str">
        <f t="shared" si="13"/>
        <v/>
      </c>
      <c r="C86" s="58" t="str">
        <f t="shared" si="14"/>
        <v>M</v>
      </c>
      <c r="D86" s="58" t="str">
        <f t="shared" si="15"/>
        <v/>
      </c>
      <c r="E86" s="60" t="str">
        <f t="shared" si="16"/>
        <v/>
      </c>
      <c r="F86" s="58" t="str">
        <f t="shared" si="17"/>
        <v/>
      </c>
      <c r="G86" s="58" t="str">
        <f t="shared" si="18"/>
        <v/>
      </c>
      <c r="H86" s="58" t="str">
        <f t="shared" si="19"/>
        <v/>
      </c>
      <c r="I86" s="58" t="str">
        <f t="shared" si="20"/>
        <v/>
      </c>
      <c r="J86" s="61" t="str">
        <f t="shared" si="21"/>
        <v/>
      </c>
      <c r="K86" s="61" t="str">
        <f t="shared" si="22"/>
        <v/>
      </c>
      <c r="L86" s="61"/>
      <c r="M86" s="62" t="str">
        <f t="shared" ref="M86:M149" si="23">IF(G86="","",RANK(J86,RELATIV,1))</f>
        <v/>
      </c>
    </row>
    <row r="87" spans="1:13" ht="18" x14ac:dyDescent="0.2">
      <c r="A87" s="58">
        <v>48</v>
      </c>
      <c r="B87" s="59" t="str">
        <f t="shared" si="13"/>
        <v/>
      </c>
      <c r="C87" s="58" t="str">
        <f t="shared" si="14"/>
        <v>M</v>
      </c>
      <c r="D87" s="58" t="str">
        <f t="shared" si="15"/>
        <v/>
      </c>
      <c r="E87" s="60" t="str">
        <f t="shared" si="16"/>
        <v/>
      </c>
      <c r="F87" s="58" t="str">
        <f t="shared" si="17"/>
        <v/>
      </c>
      <c r="G87" s="58" t="str">
        <f t="shared" si="18"/>
        <v/>
      </c>
      <c r="H87" s="58" t="str">
        <f t="shared" si="19"/>
        <v/>
      </c>
      <c r="I87" s="58" t="str">
        <f t="shared" si="20"/>
        <v/>
      </c>
      <c r="J87" s="61" t="str">
        <f t="shared" si="21"/>
        <v/>
      </c>
      <c r="K87" s="61" t="str">
        <f t="shared" si="22"/>
        <v/>
      </c>
      <c r="L87" s="61"/>
      <c r="M87" s="62" t="str">
        <f t="shared" si="23"/>
        <v/>
      </c>
    </row>
    <row r="88" spans="1:13" ht="18" x14ac:dyDescent="0.2">
      <c r="A88" s="58">
        <v>49</v>
      </c>
      <c r="B88" s="59" t="str">
        <f t="shared" si="13"/>
        <v/>
      </c>
      <c r="C88" s="58" t="str">
        <f t="shared" si="14"/>
        <v>M</v>
      </c>
      <c r="D88" s="58" t="str">
        <f t="shared" si="15"/>
        <v/>
      </c>
      <c r="E88" s="60" t="str">
        <f t="shared" si="16"/>
        <v/>
      </c>
      <c r="F88" s="58" t="str">
        <f t="shared" si="17"/>
        <v/>
      </c>
      <c r="G88" s="58" t="str">
        <f t="shared" si="18"/>
        <v/>
      </c>
      <c r="H88" s="58" t="str">
        <f t="shared" si="19"/>
        <v/>
      </c>
      <c r="I88" s="58" t="str">
        <f t="shared" si="20"/>
        <v/>
      </c>
      <c r="J88" s="61" t="str">
        <f t="shared" si="21"/>
        <v/>
      </c>
      <c r="K88" s="61" t="str">
        <f t="shared" si="22"/>
        <v/>
      </c>
      <c r="L88" s="61"/>
      <c r="M88" s="62" t="str">
        <f t="shared" si="23"/>
        <v/>
      </c>
    </row>
    <row r="89" spans="1:13" ht="18" x14ac:dyDescent="0.2">
      <c r="A89" s="58">
        <v>50</v>
      </c>
      <c r="B89" s="59" t="str">
        <f t="shared" si="13"/>
        <v/>
      </c>
      <c r="C89" s="58" t="str">
        <f t="shared" si="14"/>
        <v>M</v>
      </c>
      <c r="D89" s="58" t="str">
        <f t="shared" si="15"/>
        <v/>
      </c>
      <c r="E89" s="60" t="str">
        <f t="shared" si="16"/>
        <v/>
      </c>
      <c r="F89" s="58" t="str">
        <f t="shared" si="17"/>
        <v/>
      </c>
      <c r="G89" s="58" t="str">
        <f t="shared" si="18"/>
        <v/>
      </c>
      <c r="H89" s="58" t="str">
        <f t="shared" si="19"/>
        <v/>
      </c>
      <c r="I89" s="58" t="str">
        <f t="shared" si="20"/>
        <v/>
      </c>
      <c r="J89" s="61" t="str">
        <f t="shared" si="21"/>
        <v/>
      </c>
      <c r="K89" s="61" t="str">
        <f t="shared" si="22"/>
        <v/>
      </c>
      <c r="L89" s="61"/>
      <c r="M89" s="62" t="str">
        <f t="shared" si="23"/>
        <v/>
      </c>
    </row>
    <row r="90" spans="1:13" ht="18" x14ac:dyDescent="0.2">
      <c r="A90" s="58">
        <v>51</v>
      </c>
      <c r="B90" s="59" t="str">
        <f t="shared" si="13"/>
        <v/>
      </c>
      <c r="C90" s="58" t="str">
        <f t="shared" si="14"/>
        <v>M</v>
      </c>
      <c r="D90" s="58" t="str">
        <f t="shared" si="15"/>
        <v/>
      </c>
      <c r="E90" s="60" t="str">
        <f t="shared" si="16"/>
        <v/>
      </c>
      <c r="F90" s="58" t="str">
        <f t="shared" si="17"/>
        <v/>
      </c>
      <c r="G90" s="58" t="str">
        <f t="shared" si="18"/>
        <v/>
      </c>
      <c r="H90" s="58" t="str">
        <f t="shared" si="19"/>
        <v/>
      </c>
      <c r="I90" s="58" t="str">
        <f t="shared" si="20"/>
        <v/>
      </c>
      <c r="J90" s="61" t="str">
        <f t="shared" si="21"/>
        <v/>
      </c>
      <c r="K90" s="61" t="str">
        <f t="shared" si="22"/>
        <v/>
      </c>
      <c r="L90" s="61"/>
      <c r="M90" s="62" t="str">
        <f t="shared" si="23"/>
        <v/>
      </c>
    </row>
    <row r="91" spans="1:13" ht="18" x14ac:dyDescent="0.2">
      <c r="A91" s="58">
        <v>52</v>
      </c>
      <c r="B91" s="59" t="str">
        <f t="shared" si="13"/>
        <v/>
      </c>
      <c r="C91" s="58" t="str">
        <f t="shared" si="14"/>
        <v>M</v>
      </c>
      <c r="D91" s="58" t="str">
        <f t="shared" si="15"/>
        <v/>
      </c>
      <c r="E91" s="60" t="str">
        <f t="shared" si="16"/>
        <v/>
      </c>
      <c r="F91" s="58" t="str">
        <f t="shared" si="17"/>
        <v/>
      </c>
      <c r="G91" s="58" t="str">
        <f t="shared" si="18"/>
        <v/>
      </c>
      <c r="H91" s="58" t="str">
        <f t="shared" si="19"/>
        <v/>
      </c>
      <c r="I91" s="58" t="str">
        <f t="shared" si="20"/>
        <v/>
      </c>
      <c r="J91" s="61" t="str">
        <f t="shared" si="21"/>
        <v/>
      </c>
      <c r="K91" s="61" t="str">
        <f t="shared" si="22"/>
        <v/>
      </c>
      <c r="L91" s="61"/>
      <c r="M91" s="62" t="str">
        <f t="shared" si="23"/>
        <v/>
      </c>
    </row>
    <row r="92" spans="1:13" ht="18" x14ac:dyDescent="0.2">
      <c r="A92" s="58">
        <v>53</v>
      </c>
      <c r="B92" s="59" t="str">
        <f t="shared" si="13"/>
        <v/>
      </c>
      <c r="C92" s="58" t="str">
        <f t="shared" si="14"/>
        <v>M</v>
      </c>
      <c r="D92" s="58" t="str">
        <f t="shared" si="15"/>
        <v/>
      </c>
      <c r="E92" s="60" t="str">
        <f t="shared" si="16"/>
        <v/>
      </c>
      <c r="F92" s="58" t="str">
        <f t="shared" si="17"/>
        <v/>
      </c>
      <c r="G92" s="58" t="str">
        <f t="shared" si="18"/>
        <v/>
      </c>
      <c r="H92" s="58" t="str">
        <f t="shared" si="19"/>
        <v/>
      </c>
      <c r="I92" s="58" t="str">
        <f t="shared" si="20"/>
        <v/>
      </c>
      <c r="J92" s="61" t="str">
        <f t="shared" si="21"/>
        <v/>
      </c>
      <c r="K92" s="61" t="str">
        <f t="shared" si="22"/>
        <v/>
      </c>
      <c r="L92" s="61"/>
      <c r="M92" s="62" t="str">
        <f t="shared" si="23"/>
        <v/>
      </c>
    </row>
    <row r="93" spans="1:13" ht="18" x14ac:dyDescent="0.2">
      <c r="A93" s="58">
        <v>54</v>
      </c>
      <c r="B93" s="59" t="str">
        <f t="shared" si="13"/>
        <v/>
      </c>
      <c r="C93" s="58" t="str">
        <f t="shared" si="14"/>
        <v>M</v>
      </c>
      <c r="D93" s="58" t="str">
        <f t="shared" si="15"/>
        <v/>
      </c>
      <c r="E93" s="60" t="str">
        <f t="shared" si="16"/>
        <v/>
      </c>
      <c r="F93" s="58" t="str">
        <f t="shared" si="17"/>
        <v/>
      </c>
      <c r="G93" s="58" t="str">
        <f t="shared" si="18"/>
        <v/>
      </c>
      <c r="H93" s="58" t="str">
        <f t="shared" si="19"/>
        <v/>
      </c>
      <c r="I93" s="58" t="str">
        <f t="shared" si="20"/>
        <v/>
      </c>
      <c r="J93" s="61" t="str">
        <f t="shared" si="21"/>
        <v/>
      </c>
      <c r="K93" s="61" t="str">
        <f t="shared" si="22"/>
        <v/>
      </c>
      <c r="L93" s="61"/>
      <c r="M93" s="62" t="str">
        <f t="shared" si="23"/>
        <v/>
      </c>
    </row>
    <row r="94" spans="1:13" ht="18" x14ac:dyDescent="0.2">
      <c r="A94" s="58">
        <v>55</v>
      </c>
      <c r="B94" s="59" t="str">
        <f t="shared" si="13"/>
        <v/>
      </c>
      <c r="C94" s="58" t="str">
        <f t="shared" si="14"/>
        <v>M</v>
      </c>
      <c r="D94" s="58" t="str">
        <f t="shared" si="15"/>
        <v/>
      </c>
      <c r="E94" s="60" t="str">
        <f t="shared" si="16"/>
        <v/>
      </c>
      <c r="F94" s="58" t="str">
        <f t="shared" si="17"/>
        <v/>
      </c>
      <c r="G94" s="58" t="str">
        <f t="shared" si="18"/>
        <v/>
      </c>
      <c r="H94" s="58" t="str">
        <f t="shared" si="19"/>
        <v/>
      </c>
      <c r="I94" s="58" t="str">
        <f t="shared" si="20"/>
        <v/>
      </c>
      <c r="J94" s="61" t="str">
        <f t="shared" si="21"/>
        <v/>
      </c>
      <c r="K94" s="61" t="str">
        <f t="shared" si="22"/>
        <v/>
      </c>
      <c r="L94" s="61"/>
      <c r="M94" s="62" t="str">
        <f t="shared" si="23"/>
        <v/>
      </c>
    </row>
    <row r="95" spans="1:13" ht="18" x14ac:dyDescent="0.2">
      <c r="A95" s="58">
        <v>56</v>
      </c>
      <c r="B95" s="59" t="str">
        <f t="shared" si="13"/>
        <v/>
      </c>
      <c r="C95" s="58" t="str">
        <f t="shared" si="14"/>
        <v>M</v>
      </c>
      <c r="D95" s="58" t="str">
        <f t="shared" si="15"/>
        <v/>
      </c>
      <c r="E95" s="60" t="str">
        <f t="shared" si="16"/>
        <v/>
      </c>
      <c r="F95" s="58" t="str">
        <f t="shared" si="17"/>
        <v/>
      </c>
      <c r="G95" s="58" t="str">
        <f t="shared" si="18"/>
        <v/>
      </c>
      <c r="H95" s="58" t="str">
        <f t="shared" si="19"/>
        <v/>
      </c>
      <c r="I95" s="58" t="str">
        <f t="shared" si="20"/>
        <v/>
      </c>
      <c r="J95" s="61" t="str">
        <f t="shared" si="21"/>
        <v/>
      </c>
      <c r="K95" s="61" t="str">
        <f t="shared" si="22"/>
        <v/>
      </c>
      <c r="L95" s="61"/>
      <c r="M95" s="62" t="str">
        <f t="shared" si="23"/>
        <v/>
      </c>
    </row>
    <row r="96" spans="1:13" ht="18" x14ac:dyDescent="0.2">
      <c r="A96" s="58">
        <v>57</v>
      </c>
      <c r="B96" s="59" t="str">
        <f t="shared" si="13"/>
        <v/>
      </c>
      <c r="C96" s="58" t="str">
        <f t="shared" si="14"/>
        <v>M</v>
      </c>
      <c r="D96" s="58" t="str">
        <f t="shared" si="15"/>
        <v/>
      </c>
      <c r="E96" s="60" t="str">
        <f t="shared" si="16"/>
        <v/>
      </c>
      <c r="F96" s="58" t="str">
        <f t="shared" si="17"/>
        <v/>
      </c>
      <c r="G96" s="58" t="str">
        <f t="shared" si="18"/>
        <v/>
      </c>
      <c r="H96" s="58" t="str">
        <f t="shared" si="19"/>
        <v/>
      </c>
      <c r="I96" s="58" t="str">
        <f t="shared" si="20"/>
        <v/>
      </c>
      <c r="J96" s="61" t="str">
        <f t="shared" si="21"/>
        <v/>
      </c>
      <c r="K96" s="61" t="str">
        <f t="shared" si="22"/>
        <v/>
      </c>
      <c r="L96" s="61"/>
      <c r="M96" s="62" t="str">
        <f t="shared" si="23"/>
        <v/>
      </c>
    </row>
    <row r="97" spans="1:13" ht="18" x14ac:dyDescent="0.2">
      <c r="A97" s="58">
        <v>58</v>
      </c>
      <c r="B97" s="59" t="str">
        <f t="shared" si="13"/>
        <v/>
      </c>
      <c r="C97" s="58" t="str">
        <f t="shared" si="14"/>
        <v>M</v>
      </c>
      <c r="D97" s="58" t="str">
        <f t="shared" si="15"/>
        <v/>
      </c>
      <c r="E97" s="60" t="str">
        <f t="shared" si="16"/>
        <v/>
      </c>
      <c r="F97" s="58" t="str">
        <f t="shared" si="17"/>
        <v/>
      </c>
      <c r="G97" s="58" t="str">
        <f t="shared" si="18"/>
        <v/>
      </c>
      <c r="H97" s="58" t="str">
        <f t="shared" si="19"/>
        <v/>
      </c>
      <c r="I97" s="58" t="str">
        <f t="shared" si="20"/>
        <v/>
      </c>
      <c r="J97" s="61" t="str">
        <f t="shared" si="21"/>
        <v/>
      </c>
      <c r="K97" s="61" t="str">
        <f t="shared" si="22"/>
        <v/>
      </c>
      <c r="L97" s="61"/>
      <c r="M97" s="62" t="str">
        <f t="shared" si="23"/>
        <v/>
      </c>
    </row>
    <row r="98" spans="1:13" ht="18" x14ac:dyDescent="0.2">
      <c r="A98" s="58">
        <v>59</v>
      </c>
      <c r="B98" s="59" t="str">
        <f t="shared" si="13"/>
        <v/>
      </c>
      <c r="C98" s="58" t="str">
        <f t="shared" si="14"/>
        <v>M</v>
      </c>
      <c r="D98" s="58" t="str">
        <f t="shared" si="15"/>
        <v/>
      </c>
      <c r="E98" s="60" t="str">
        <f t="shared" si="16"/>
        <v/>
      </c>
      <c r="F98" s="58" t="str">
        <f t="shared" si="17"/>
        <v/>
      </c>
      <c r="G98" s="58" t="str">
        <f t="shared" si="18"/>
        <v/>
      </c>
      <c r="H98" s="58" t="str">
        <f t="shared" si="19"/>
        <v/>
      </c>
      <c r="I98" s="58" t="str">
        <f t="shared" si="20"/>
        <v/>
      </c>
      <c r="J98" s="61" t="str">
        <f t="shared" si="21"/>
        <v/>
      </c>
      <c r="K98" s="61" t="str">
        <f t="shared" si="22"/>
        <v/>
      </c>
      <c r="L98" s="61"/>
      <c r="M98" s="62" t="str">
        <f t="shared" si="23"/>
        <v/>
      </c>
    </row>
    <row r="99" spans="1:13" ht="18" x14ac:dyDescent="0.2">
      <c r="A99" s="58">
        <v>60</v>
      </c>
      <c r="B99" s="59" t="str">
        <f t="shared" si="13"/>
        <v/>
      </c>
      <c r="C99" s="58" t="str">
        <f t="shared" si="14"/>
        <v>M</v>
      </c>
      <c r="D99" s="58" t="str">
        <f t="shared" si="15"/>
        <v/>
      </c>
      <c r="E99" s="60" t="str">
        <f t="shared" si="16"/>
        <v/>
      </c>
      <c r="F99" s="58" t="str">
        <f t="shared" si="17"/>
        <v/>
      </c>
      <c r="G99" s="58" t="str">
        <f t="shared" si="18"/>
        <v/>
      </c>
      <c r="H99" s="58" t="str">
        <f t="shared" si="19"/>
        <v/>
      </c>
      <c r="I99" s="58" t="str">
        <f t="shared" si="20"/>
        <v/>
      </c>
      <c r="J99" s="61" t="str">
        <f t="shared" si="21"/>
        <v/>
      </c>
      <c r="K99" s="61" t="str">
        <f t="shared" si="22"/>
        <v/>
      </c>
      <c r="L99" s="61"/>
      <c r="M99" s="62" t="str">
        <f t="shared" si="23"/>
        <v/>
      </c>
    </row>
    <row r="100" spans="1:13" ht="18" x14ac:dyDescent="0.2">
      <c r="A100" s="58">
        <v>61</v>
      </c>
      <c r="B100" s="59" t="str">
        <f t="shared" si="13"/>
        <v/>
      </c>
      <c r="C100" s="58" t="str">
        <f t="shared" si="14"/>
        <v>M</v>
      </c>
      <c r="D100" s="58" t="str">
        <f t="shared" si="15"/>
        <v/>
      </c>
      <c r="E100" s="60" t="str">
        <f t="shared" si="16"/>
        <v/>
      </c>
      <c r="F100" s="58" t="str">
        <f t="shared" si="17"/>
        <v/>
      </c>
      <c r="G100" s="58" t="str">
        <f t="shared" si="18"/>
        <v/>
      </c>
      <c r="H100" s="58" t="str">
        <f t="shared" si="19"/>
        <v/>
      </c>
      <c r="I100" s="58" t="str">
        <f t="shared" si="20"/>
        <v/>
      </c>
      <c r="J100" s="61" t="str">
        <f t="shared" si="21"/>
        <v/>
      </c>
      <c r="K100" s="61" t="str">
        <f t="shared" si="22"/>
        <v/>
      </c>
      <c r="L100" s="61"/>
      <c r="M100" s="62" t="str">
        <f t="shared" si="23"/>
        <v/>
      </c>
    </row>
    <row r="101" spans="1:13" ht="18" x14ac:dyDescent="0.2">
      <c r="A101" s="58">
        <v>62</v>
      </c>
      <c r="B101" s="59" t="str">
        <f t="shared" si="13"/>
        <v/>
      </c>
      <c r="C101" s="58" t="str">
        <f t="shared" si="14"/>
        <v>M</v>
      </c>
      <c r="D101" s="58" t="str">
        <f t="shared" si="15"/>
        <v/>
      </c>
      <c r="E101" s="60" t="str">
        <f t="shared" si="16"/>
        <v/>
      </c>
      <c r="F101" s="58" t="str">
        <f t="shared" si="17"/>
        <v/>
      </c>
      <c r="G101" s="58" t="str">
        <f t="shared" si="18"/>
        <v/>
      </c>
      <c r="H101" s="58" t="str">
        <f t="shared" si="19"/>
        <v/>
      </c>
      <c r="I101" s="58" t="str">
        <f t="shared" si="20"/>
        <v/>
      </c>
      <c r="J101" s="61" t="str">
        <f t="shared" si="21"/>
        <v/>
      </c>
      <c r="K101" s="61" t="str">
        <f t="shared" si="22"/>
        <v/>
      </c>
      <c r="L101" s="61"/>
      <c r="M101" s="62" t="str">
        <f t="shared" si="23"/>
        <v/>
      </c>
    </row>
    <row r="102" spans="1:13" ht="18" x14ac:dyDescent="0.2">
      <c r="A102" s="58">
        <v>63</v>
      </c>
      <c r="B102" s="59" t="str">
        <f t="shared" si="13"/>
        <v/>
      </c>
      <c r="C102" s="58" t="str">
        <f t="shared" si="14"/>
        <v>M</v>
      </c>
      <c r="D102" s="58" t="str">
        <f t="shared" si="15"/>
        <v/>
      </c>
      <c r="E102" s="60" t="str">
        <f t="shared" si="16"/>
        <v/>
      </c>
      <c r="F102" s="58" t="str">
        <f t="shared" si="17"/>
        <v/>
      </c>
      <c r="G102" s="58" t="str">
        <f t="shared" si="18"/>
        <v/>
      </c>
      <c r="H102" s="58" t="str">
        <f t="shared" si="19"/>
        <v/>
      </c>
      <c r="I102" s="58" t="str">
        <f t="shared" si="20"/>
        <v/>
      </c>
      <c r="J102" s="61" t="str">
        <f t="shared" si="21"/>
        <v/>
      </c>
      <c r="K102" s="61" t="str">
        <f t="shared" si="22"/>
        <v/>
      </c>
      <c r="L102" s="61"/>
      <c r="M102" s="62" t="str">
        <f t="shared" si="23"/>
        <v/>
      </c>
    </row>
    <row r="103" spans="1:13" ht="18" x14ac:dyDescent="0.2">
      <c r="A103" s="58">
        <v>64</v>
      </c>
      <c r="B103" s="59" t="str">
        <f t="shared" si="13"/>
        <v/>
      </c>
      <c r="C103" s="58" t="str">
        <f t="shared" si="14"/>
        <v>M</v>
      </c>
      <c r="D103" s="58" t="str">
        <f t="shared" si="15"/>
        <v/>
      </c>
      <c r="E103" s="60" t="str">
        <f t="shared" si="16"/>
        <v/>
      </c>
      <c r="F103" s="58" t="str">
        <f t="shared" si="17"/>
        <v/>
      </c>
      <c r="G103" s="58" t="str">
        <f t="shared" si="18"/>
        <v/>
      </c>
      <c r="H103" s="58" t="str">
        <f t="shared" si="19"/>
        <v/>
      </c>
      <c r="I103" s="58" t="str">
        <f t="shared" si="20"/>
        <v/>
      </c>
      <c r="J103" s="61" t="str">
        <f t="shared" si="21"/>
        <v/>
      </c>
      <c r="K103" s="61" t="str">
        <f t="shared" si="22"/>
        <v/>
      </c>
      <c r="L103" s="61"/>
      <c r="M103" s="62" t="str">
        <f t="shared" si="23"/>
        <v/>
      </c>
    </row>
    <row r="104" spans="1:13" ht="18" x14ac:dyDescent="0.2">
      <c r="A104" s="58">
        <v>65</v>
      </c>
      <c r="B104" s="59" t="str">
        <f t="shared" si="13"/>
        <v/>
      </c>
      <c r="C104" s="58" t="str">
        <f t="shared" si="14"/>
        <v>M</v>
      </c>
      <c r="D104" s="58" t="str">
        <f t="shared" si="15"/>
        <v/>
      </c>
      <c r="E104" s="60" t="str">
        <f t="shared" si="16"/>
        <v/>
      </c>
      <c r="F104" s="58" t="str">
        <f t="shared" si="17"/>
        <v/>
      </c>
      <c r="G104" s="58" t="str">
        <f t="shared" si="18"/>
        <v/>
      </c>
      <c r="H104" s="58" t="str">
        <f t="shared" si="19"/>
        <v/>
      </c>
      <c r="I104" s="58" t="str">
        <f t="shared" si="20"/>
        <v/>
      </c>
      <c r="J104" s="61" t="str">
        <f t="shared" si="21"/>
        <v/>
      </c>
      <c r="K104" s="61" t="str">
        <f t="shared" si="22"/>
        <v/>
      </c>
      <c r="L104" s="61"/>
      <c r="M104" s="62" t="str">
        <f t="shared" si="23"/>
        <v/>
      </c>
    </row>
    <row r="105" spans="1:13" ht="18" x14ac:dyDescent="0.2">
      <c r="A105" s="58">
        <v>66</v>
      </c>
      <c r="B105" s="59" t="str">
        <f t="shared" si="13"/>
        <v/>
      </c>
      <c r="C105" s="58" t="str">
        <f t="shared" si="14"/>
        <v>M</v>
      </c>
      <c r="D105" s="58" t="str">
        <f t="shared" si="15"/>
        <v/>
      </c>
      <c r="E105" s="60" t="str">
        <f t="shared" si="16"/>
        <v/>
      </c>
      <c r="F105" s="58" t="str">
        <f t="shared" si="17"/>
        <v/>
      </c>
      <c r="G105" s="58" t="str">
        <f t="shared" si="18"/>
        <v/>
      </c>
      <c r="H105" s="58" t="str">
        <f t="shared" si="19"/>
        <v/>
      </c>
      <c r="I105" s="58" t="str">
        <f t="shared" si="20"/>
        <v/>
      </c>
      <c r="J105" s="61" t="str">
        <f t="shared" si="21"/>
        <v/>
      </c>
      <c r="K105" s="61" t="str">
        <f t="shared" si="22"/>
        <v/>
      </c>
      <c r="L105" s="61"/>
      <c r="M105" s="62" t="str">
        <f t="shared" si="23"/>
        <v/>
      </c>
    </row>
    <row r="106" spans="1:13" ht="18" x14ac:dyDescent="0.2">
      <c r="A106" s="58">
        <v>67</v>
      </c>
      <c r="B106" s="59" t="str">
        <f t="shared" si="13"/>
        <v/>
      </c>
      <c r="C106" s="58" t="str">
        <f t="shared" si="14"/>
        <v>M</v>
      </c>
      <c r="D106" s="58" t="str">
        <f t="shared" si="15"/>
        <v/>
      </c>
      <c r="E106" s="60" t="str">
        <f t="shared" si="16"/>
        <v/>
      </c>
      <c r="F106" s="58" t="str">
        <f t="shared" si="17"/>
        <v/>
      </c>
      <c r="G106" s="58" t="str">
        <f t="shared" si="18"/>
        <v/>
      </c>
      <c r="H106" s="58" t="str">
        <f t="shared" si="19"/>
        <v/>
      </c>
      <c r="I106" s="58" t="str">
        <f t="shared" si="20"/>
        <v/>
      </c>
      <c r="J106" s="61" t="str">
        <f t="shared" si="21"/>
        <v/>
      </c>
      <c r="K106" s="61" t="str">
        <f t="shared" si="22"/>
        <v/>
      </c>
      <c r="L106" s="61"/>
      <c r="M106" s="62" t="str">
        <f t="shared" si="23"/>
        <v/>
      </c>
    </row>
    <row r="107" spans="1:13" ht="18" x14ac:dyDescent="0.2">
      <c r="A107" s="58">
        <v>68</v>
      </c>
      <c r="B107" s="59" t="str">
        <f t="shared" si="13"/>
        <v/>
      </c>
      <c r="C107" s="58" t="str">
        <f t="shared" si="14"/>
        <v>M</v>
      </c>
      <c r="D107" s="58" t="str">
        <f t="shared" si="15"/>
        <v/>
      </c>
      <c r="E107" s="60" t="str">
        <f t="shared" si="16"/>
        <v/>
      </c>
      <c r="F107" s="58" t="str">
        <f t="shared" si="17"/>
        <v/>
      </c>
      <c r="G107" s="58" t="str">
        <f t="shared" si="18"/>
        <v/>
      </c>
      <c r="H107" s="58" t="str">
        <f t="shared" si="19"/>
        <v/>
      </c>
      <c r="I107" s="58" t="str">
        <f t="shared" si="20"/>
        <v/>
      </c>
      <c r="J107" s="61" t="str">
        <f t="shared" si="21"/>
        <v/>
      </c>
      <c r="K107" s="61" t="str">
        <f t="shared" si="22"/>
        <v/>
      </c>
      <c r="L107" s="61"/>
      <c r="M107" s="62" t="str">
        <f t="shared" si="23"/>
        <v/>
      </c>
    </row>
    <row r="108" spans="1:13" ht="18" x14ac:dyDescent="0.2">
      <c r="A108" s="58">
        <v>69</v>
      </c>
      <c r="B108" s="59" t="str">
        <f t="shared" si="13"/>
        <v/>
      </c>
      <c r="C108" s="58" t="str">
        <f t="shared" si="14"/>
        <v>M</v>
      </c>
      <c r="D108" s="58" t="str">
        <f t="shared" si="15"/>
        <v/>
      </c>
      <c r="E108" s="60" t="str">
        <f t="shared" si="16"/>
        <v/>
      </c>
      <c r="F108" s="58" t="str">
        <f t="shared" si="17"/>
        <v/>
      </c>
      <c r="G108" s="58" t="str">
        <f t="shared" si="18"/>
        <v/>
      </c>
      <c r="H108" s="58" t="str">
        <f t="shared" si="19"/>
        <v/>
      </c>
      <c r="I108" s="58" t="str">
        <f t="shared" si="20"/>
        <v/>
      </c>
      <c r="J108" s="61" t="str">
        <f t="shared" si="21"/>
        <v/>
      </c>
      <c r="K108" s="61" t="str">
        <f t="shared" si="22"/>
        <v/>
      </c>
      <c r="L108" s="61"/>
      <c r="M108" s="62" t="str">
        <f t="shared" si="23"/>
        <v/>
      </c>
    </row>
    <row r="109" spans="1:13" ht="18" x14ac:dyDescent="0.2">
      <c r="A109" s="58">
        <v>70</v>
      </c>
      <c r="B109" s="59" t="str">
        <f t="shared" si="13"/>
        <v/>
      </c>
      <c r="C109" s="58" t="str">
        <f t="shared" si="14"/>
        <v>M</v>
      </c>
      <c r="D109" s="58" t="str">
        <f t="shared" si="15"/>
        <v/>
      </c>
      <c r="E109" s="60" t="str">
        <f t="shared" si="16"/>
        <v/>
      </c>
      <c r="F109" s="58" t="str">
        <f t="shared" si="17"/>
        <v/>
      </c>
      <c r="G109" s="58" t="str">
        <f t="shared" si="18"/>
        <v/>
      </c>
      <c r="H109" s="58" t="str">
        <f t="shared" si="19"/>
        <v/>
      </c>
      <c r="I109" s="58" t="str">
        <f t="shared" si="20"/>
        <v/>
      </c>
      <c r="J109" s="61" t="str">
        <f t="shared" si="21"/>
        <v/>
      </c>
      <c r="K109" s="61" t="str">
        <f t="shared" si="22"/>
        <v/>
      </c>
      <c r="L109" s="61"/>
      <c r="M109" s="62" t="str">
        <f t="shared" si="23"/>
        <v/>
      </c>
    </row>
    <row r="110" spans="1:13" ht="18" x14ac:dyDescent="0.2">
      <c r="A110" s="58">
        <v>71</v>
      </c>
      <c r="B110" s="59" t="str">
        <f t="shared" si="13"/>
        <v/>
      </c>
      <c r="C110" s="58" t="str">
        <f t="shared" si="14"/>
        <v>M</v>
      </c>
      <c r="D110" s="58" t="str">
        <f t="shared" si="15"/>
        <v/>
      </c>
      <c r="E110" s="60" t="str">
        <f t="shared" si="16"/>
        <v/>
      </c>
      <c r="F110" s="58" t="str">
        <f t="shared" si="17"/>
        <v/>
      </c>
      <c r="G110" s="58" t="str">
        <f t="shared" si="18"/>
        <v/>
      </c>
      <c r="H110" s="58" t="str">
        <f t="shared" si="19"/>
        <v/>
      </c>
      <c r="I110" s="58" t="str">
        <f t="shared" si="20"/>
        <v/>
      </c>
      <c r="J110" s="61" t="str">
        <f t="shared" si="21"/>
        <v/>
      </c>
      <c r="K110" s="61" t="str">
        <f t="shared" si="22"/>
        <v/>
      </c>
      <c r="L110" s="61"/>
      <c r="M110" s="62" t="str">
        <f t="shared" si="23"/>
        <v/>
      </c>
    </row>
    <row r="111" spans="1:13" ht="18" x14ac:dyDescent="0.2">
      <c r="A111" s="58">
        <v>72</v>
      </c>
      <c r="B111" s="59" t="str">
        <f t="shared" si="13"/>
        <v/>
      </c>
      <c r="C111" s="58" t="str">
        <f t="shared" si="14"/>
        <v>M</v>
      </c>
      <c r="D111" s="58" t="str">
        <f t="shared" si="15"/>
        <v/>
      </c>
      <c r="E111" s="60" t="str">
        <f t="shared" si="16"/>
        <v/>
      </c>
      <c r="F111" s="58" t="str">
        <f t="shared" si="17"/>
        <v/>
      </c>
      <c r="G111" s="58" t="str">
        <f t="shared" si="18"/>
        <v/>
      </c>
      <c r="H111" s="58" t="str">
        <f t="shared" si="19"/>
        <v/>
      </c>
      <c r="I111" s="58" t="str">
        <f t="shared" si="20"/>
        <v/>
      </c>
      <c r="J111" s="61" t="str">
        <f t="shared" si="21"/>
        <v/>
      </c>
      <c r="K111" s="61" t="str">
        <f t="shared" si="22"/>
        <v/>
      </c>
      <c r="L111" s="61"/>
      <c r="M111" s="62" t="str">
        <f t="shared" si="23"/>
        <v/>
      </c>
    </row>
    <row r="112" spans="1:13" ht="18" x14ac:dyDescent="0.2">
      <c r="A112" s="58">
        <v>73</v>
      </c>
      <c r="B112" s="59" t="str">
        <f t="shared" si="13"/>
        <v/>
      </c>
      <c r="C112" s="58" t="str">
        <f t="shared" si="14"/>
        <v>M</v>
      </c>
      <c r="D112" s="58" t="str">
        <f t="shared" si="15"/>
        <v/>
      </c>
      <c r="E112" s="60" t="str">
        <f t="shared" si="16"/>
        <v/>
      </c>
      <c r="F112" s="58" t="str">
        <f t="shared" si="17"/>
        <v/>
      </c>
      <c r="G112" s="58" t="str">
        <f t="shared" si="18"/>
        <v/>
      </c>
      <c r="H112" s="58" t="str">
        <f t="shared" si="19"/>
        <v/>
      </c>
      <c r="I112" s="58" t="str">
        <f t="shared" si="20"/>
        <v/>
      </c>
      <c r="J112" s="61" t="str">
        <f t="shared" si="21"/>
        <v/>
      </c>
      <c r="K112" s="61" t="str">
        <f t="shared" si="22"/>
        <v/>
      </c>
      <c r="L112" s="61"/>
      <c r="M112" s="62" t="str">
        <f t="shared" si="23"/>
        <v/>
      </c>
    </row>
    <row r="113" spans="1:13" ht="18" x14ac:dyDescent="0.2">
      <c r="A113" s="58">
        <v>74</v>
      </c>
      <c r="B113" s="59" t="str">
        <f t="shared" si="13"/>
        <v/>
      </c>
      <c r="C113" s="58" t="str">
        <f t="shared" si="14"/>
        <v>M</v>
      </c>
      <c r="D113" s="58" t="str">
        <f t="shared" si="15"/>
        <v/>
      </c>
      <c r="E113" s="60" t="str">
        <f t="shared" si="16"/>
        <v/>
      </c>
      <c r="F113" s="58" t="str">
        <f t="shared" si="17"/>
        <v/>
      </c>
      <c r="G113" s="58" t="str">
        <f t="shared" si="18"/>
        <v/>
      </c>
      <c r="H113" s="58" t="str">
        <f t="shared" si="19"/>
        <v/>
      </c>
      <c r="I113" s="58" t="str">
        <f t="shared" si="20"/>
        <v/>
      </c>
      <c r="J113" s="61" t="str">
        <f t="shared" si="21"/>
        <v/>
      </c>
      <c r="K113" s="61" t="str">
        <f t="shared" si="22"/>
        <v/>
      </c>
      <c r="L113" s="61"/>
      <c r="M113" s="62" t="str">
        <f t="shared" si="23"/>
        <v/>
      </c>
    </row>
    <row r="114" spans="1:13" ht="18" x14ac:dyDescent="0.2">
      <c r="A114" s="58">
        <v>75</v>
      </c>
      <c r="B114" s="59" t="str">
        <f t="shared" si="13"/>
        <v/>
      </c>
      <c r="C114" s="58" t="str">
        <f t="shared" si="14"/>
        <v>M</v>
      </c>
      <c r="D114" s="58" t="str">
        <f t="shared" si="15"/>
        <v/>
      </c>
      <c r="E114" s="60" t="str">
        <f t="shared" si="16"/>
        <v/>
      </c>
      <c r="F114" s="58" t="str">
        <f t="shared" si="17"/>
        <v/>
      </c>
      <c r="G114" s="58" t="str">
        <f t="shared" si="18"/>
        <v/>
      </c>
      <c r="H114" s="58" t="str">
        <f t="shared" si="19"/>
        <v/>
      </c>
      <c r="I114" s="58" t="str">
        <f t="shared" si="20"/>
        <v/>
      </c>
      <c r="J114" s="61" t="str">
        <f t="shared" si="21"/>
        <v/>
      </c>
      <c r="K114" s="61" t="str">
        <f t="shared" si="22"/>
        <v/>
      </c>
      <c r="L114" s="61"/>
      <c r="M114" s="62" t="str">
        <f t="shared" si="23"/>
        <v/>
      </c>
    </row>
    <row r="115" spans="1:13" ht="18" x14ac:dyDescent="0.2">
      <c r="A115" s="58">
        <v>76</v>
      </c>
      <c r="B115" s="59" t="str">
        <f t="shared" si="13"/>
        <v/>
      </c>
      <c r="C115" s="58" t="str">
        <f t="shared" si="14"/>
        <v>M</v>
      </c>
      <c r="D115" s="58" t="str">
        <f t="shared" si="15"/>
        <v/>
      </c>
      <c r="E115" s="60" t="str">
        <f t="shared" si="16"/>
        <v/>
      </c>
      <c r="F115" s="58" t="str">
        <f t="shared" si="17"/>
        <v/>
      </c>
      <c r="G115" s="58" t="str">
        <f t="shared" si="18"/>
        <v/>
      </c>
      <c r="H115" s="58" t="str">
        <f t="shared" si="19"/>
        <v/>
      </c>
      <c r="I115" s="58" t="str">
        <f t="shared" si="20"/>
        <v/>
      </c>
      <c r="J115" s="61" t="str">
        <f t="shared" si="21"/>
        <v/>
      </c>
      <c r="K115" s="61" t="str">
        <f t="shared" si="22"/>
        <v/>
      </c>
      <c r="L115" s="61"/>
      <c r="M115" s="62" t="str">
        <f t="shared" si="23"/>
        <v/>
      </c>
    </row>
    <row r="116" spans="1:13" ht="18" x14ac:dyDescent="0.2">
      <c r="A116" s="58">
        <v>77</v>
      </c>
      <c r="B116" s="59" t="str">
        <f t="shared" si="13"/>
        <v/>
      </c>
      <c r="C116" s="58" t="str">
        <f t="shared" si="14"/>
        <v>M</v>
      </c>
      <c r="D116" s="58" t="str">
        <f t="shared" si="15"/>
        <v/>
      </c>
      <c r="E116" s="60" t="str">
        <f t="shared" si="16"/>
        <v/>
      </c>
      <c r="F116" s="58" t="str">
        <f t="shared" si="17"/>
        <v/>
      </c>
      <c r="G116" s="58" t="str">
        <f t="shared" si="18"/>
        <v/>
      </c>
      <c r="H116" s="58" t="str">
        <f t="shared" si="19"/>
        <v/>
      </c>
      <c r="I116" s="58" t="str">
        <f t="shared" si="20"/>
        <v/>
      </c>
      <c r="J116" s="61" t="str">
        <f t="shared" si="21"/>
        <v/>
      </c>
      <c r="K116" s="61" t="str">
        <f t="shared" si="22"/>
        <v/>
      </c>
      <c r="L116" s="61"/>
      <c r="M116" s="62" t="str">
        <f t="shared" si="23"/>
        <v/>
      </c>
    </row>
    <row r="117" spans="1:13" ht="18" x14ac:dyDescent="0.2">
      <c r="A117" s="58">
        <v>78</v>
      </c>
      <c r="B117" s="59" t="str">
        <f t="shared" si="13"/>
        <v/>
      </c>
      <c r="C117" s="58" t="str">
        <f t="shared" si="14"/>
        <v>M</v>
      </c>
      <c r="D117" s="58" t="str">
        <f t="shared" si="15"/>
        <v/>
      </c>
      <c r="E117" s="60" t="str">
        <f t="shared" si="16"/>
        <v/>
      </c>
      <c r="F117" s="58" t="str">
        <f t="shared" si="17"/>
        <v/>
      </c>
      <c r="G117" s="58" t="str">
        <f t="shared" si="18"/>
        <v/>
      </c>
      <c r="H117" s="58" t="str">
        <f t="shared" si="19"/>
        <v/>
      </c>
      <c r="I117" s="58" t="str">
        <f t="shared" si="20"/>
        <v/>
      </c>
      <c r="J117" s="61" t="str">
        <f t="shared" si="21"/>
        <v/>
      </c>
      <c r="K117" s="61" t="str">
        <f t="shared" si="22"/>
        <v/>
      </c>
      <c r="L117" s="61"/>
      <c r="M117" s="62" t="str">
        <f t="shared" si="23"/>
        <v/>
      </c>
    </row>
    <row r="118" spans="1:13" ht="18" x14ac:dyDescent="0.2">
      <c r="A118" s="58">
        <v>79</v>
      </c>
      <c r="B118" s="59" t="str">
        <f t="shared" si="13"/>
        <v/>
      </c>
      <c r="C118" s="58" t="str">
        <f t="shared" si="14"/>
        <v>M</v>
      </c>
      <c r="D118" s="58" t="str">
        <f t="shared" si="15"/>
        <v/>
      </c>
      <c r="E118" s="60" t="str">
        <f t="shared" si="16"/>
        <v/>
      </c>
      <c r="F118" s="58" t="str">
        <f t="shared" si="17"/>
        <v/>
      </c>
      <c r="G118" s="58" t="str">
        <f t="shared" si="18"/>
        <v/>
      </c>
      <c r="H118" s="58" t="str">
        <f t="shared" si="19"/>
        <v/>
      </c>
      <c r="I118" s="58" t="str">
        <f t="shared" si="20"/>
        <v/>
      </c>
      <c r="J118" s="61" t="str">
        <f t="shared" si="21"/>
        <v/>
      </c>
      <c r="K118" s="61" t="str">
        <f t="shared" si="22"/>
        <v/>
      </c>
      <c r="L118" s="61"/>
      <c r="M118" s="62" t="str">
        <f t="shared" si="23"/>
        <v/>
      </c>
    </row>
    <row r="119" spans="1:13" ht="18" x14ac:dyDescent="0.2">
      <c r="A119" s="58">
        <v>80</v>
      </c>
      <c r="B119" s="59" t="str">
        <f t="shared" si="13"/>
        <v/>
      </c>
      <c r="C119" s="58" t="str">
        <f t="shared" si="14"/>
        <v>M</v>
      </c>
      <c r="D119" s="58" t="str">
        <f t="shared" si="15"/>
        <v/>
      </c>
      <c r="E119" s="60" t="str">
        <f t="shared" si="16"/>
        <v/>
      </c>
      <c r="F119" s="58" t="str">
        <f t="shared" si="17"/>
        <v/>
      </c>
      <c r="G119" s="58" t="str">
        <f t="shared" si="18"/>
        <v/>
      </c>
      <c r="H119" s="58" t="str">
        <f t="shared" si="19"/>
        <v/>
      </c>
      <c r="I119" s="58" t="str">
        <f t="shared" si="20"/>
        <v/>
      </c>
      <c r="J119" s="61" t="str">
        <f t="shared" si="21"/>
        <v/>
      </c>
      <c r="K119" s="61" t="str">
        <f t="shared" si="22"/>
        <v/>
      </c>
      <c r="L119" s="61"/>
      <c r="M119" s="62" t="str">
        <f t="shared" si="23"/>
        <v/>
      </c>
    </row>
    <row r="120" spans="1:13" ht="18" x14ac:dyDescent="0.2">
      <c r="A120" s="58">
        <v>81</v>
      </c>
      <c r="B120" s="59" t="str">
        <f t="shared" si="13"/>
        <v/>
      </c>
      <c r="C120" s="58" t="str">
        <f t="shared" si="14"/>
        <v>M</v>
      </c>
      <c r="D120" s="58" t="str">
        <f t="shared" si="15"/>
        <v/>
      </c>
      <c r="E120" s="60" t="str">
        <f t="shared" si="16"/>
        <v/>
      </c>
      <c r="F120" s="58" t="str">
        <f t="shared" si="17"/>
        <v/>
      </c>
      <c r="G120" s="58" t="str">
        <f t="shared" si="18"/>
        <v/>
      </c>
      <c r="H120" s="58" t="str">
        <f t="shared" si="19"/>
        <v/>
      </c>
      <c r="I120" s="58" t="str">
        <f t="shared" si="20"/>
        <v/>
      </c>
      <c r="J120" s="61" t="str">
        <f t="shared" si="21"/>
        <v/>
      </c>
      <c r="K120" s="61" t="str">
        <f t="shared" si="22"/>
        <v/>
      </c>
      <c r="L120" s="61"/>
      <c r="M120" s="62" t="str">
        <f t="shared" si="23"/>
        <v/>
      </c>
    </row>
    <row r="121" spans="1:13" ht="18" x14ac:dyDescent="0.2">
      <c r="A121" s="58">
        <v>82</v>
      </c>
      <c r="B121" s="59" t="str">
        <f t="shared" si="13"/>
        <v/>
      </c>
      <c r="C121" s="58" t="str">
        <f t="shared" si="14"/>
        <v>M</v>
      </c>
      <c r="D121" s="58" t="str">
        <f t="shared" si="15"/>
        <v/>
      </c>
      <c r="E121" s="60" t="str">
        <f t="shared" si="16"/>
        <v/>
      </c>
      <c r="F121" s="58" t="str">
        <f t="shared" si="17"/>
        <v/>
      </c>
      <c r="G121" s="58" t="str">
        <f t="shared" si="18"/>
        <v/>
      </c>
      <c r="H121" s="58" t="str">
        <f t="shared" si="19"/>
        <v/>
      </c>
      <c r="I121" s="58" t="str">
        <f t="shared" si="20"/>
        <v/>
      </c>
      <c r="J121" s="61" t="str">
        <f t="shared" si="21"/>
        <v/>
      </c>
      <c r="K121" s="61" t="str">
        <f t="shared" si="22"/>
        <v/>
      </c>
      <c r="L121" s="61"/>
      <c r="M121" s="62" t="str">
        <f t="shared" si="23"/>
        <v/>
      </c>
    </row>
    <row r="122" spans="1:13" ht="18" x14ac:dyDescent="0.2">
      <c r="A122" s="58">
        <v>83</v>
      </c>
      <c r="B122" s="59" t="str">
        <f t="shared" si="13"/>
        <v/>
      </c>
      <c r="C122" s="58" t="str">
        <f t="shared" si="14"/>
        <v>M</v>
      </c>
      <c r="D122" s="58" t="str">
        <f t="shared" si="15"/>
        <v/>
      </c>
      <c r="E122" s="60" t="str">
        <f t="shared" si="16"/>
        <v/>
      </c>
      <c r="F122" s="58" t="str">
        <f t="shared" si="17"/>
        <v/>
      </c>
      <c r="G122" s="58" t="str">
        <f t="shared" si="18"/>
        <v/>
      </c>
      <c r="H122" s="58" t="str">
        <f t="shared" si="19"/>
        <v/>
      </c>
      <c r="I122" s="58" t="str">
        <f t="shared" si="20"/>
        <v/>
      </c>
      <c r="J122" s="61" t="str">
        <f t="shared" si="21"/>
        <v/>
      </c>
      <c r="K122" s="61" t="str">
        <f t="shared" si="22"/>
        <v/>
      </c>
      <c r="L122" s="61"/>
      <c r="M122" s="62" t="str">
        <f t="shared" si="23"/>
        <v/>
      </c>
    </row>
    <row r="123" spans="1:13" ht="18" x14ac:dyDescent="0.2">
      <c r="A123" s="58">
        <v>84</v>
      </c>
      <c r="B123" s="59" t="str">
        <f t="shared" si="13"/>
        <v/>
      </c>
      <c r="C123" s="58" t="str">
        <f t="shared" si="14"/>
        <v>M</v>
      </c>
      <c r="D123" s="58" t="str">
        <f t="shared" si="15"/>
        <v/>
      </c>
      <c r="E123" s="60" t="str">
        <f t="shared" si="16"/>
        <v/>
      </c>
      <c r="F123" s="58" t="str">
        <f t="shared" si="17"/>
        <v/>
      </c>
      <c r="G123" s="58" t="str">
        <f t="shared" si="18"/>
        <v/>
      </c>
      <c r="H123" s="58" t="str">
        <f t="shared" si="19"/>
        <v/>
      </c>
      <c r="I123" s="58" t="str">
        <f t="shared" si="20"/>
        <v/>
      </c>
      <c r="J123" s="61" t="str">
        <f t="shared" si="21"/>
        <v/>
      </c>
      <c r="K123" s="61" t="str">
        <f t="shared" si="22"/>
        <v/>
      </c>
      <c r="L123" s="61"/>
      <c r="M123" s="62" t="str">
        <f t="shared" si="23"/>
        <v/>
      </c>
    </row>
    <row r="124" spans="1:13" ht="18" x14ac:dyDescent="0.2">
      <c r="A124" s="58">
        <v>85</v>
      </c>
      <c r="B124" s="59" t="str">
        <f t="shared" si="13"/>
        <v/>
      </c>
      <c r="C124" s="58" t="str">
        <f t="shared" si="14"/>
        <v>M</v>
      </c>
      <c r="D124" s="58" t="str">
        <f t="shared" si="15"/>
        <v/>
      </c>
      <c r="E124" s="60" t="str">
        <f t="shared" si="16"/>
        <v/>
      </c>
      <c r="F124" s="58" t="str">
        <f t="shared" si="17"/>
        <v/>
      </c>
      <c r="G124" s="58" t="str">
        <f t="shared" si="18"/>
        <v/>
      </c>
      <c r="H124" s="58" t="str">
        <f t="shared" si="19"/>
        <v/>
      </c>
      <c r="I124" s="58" t="str">
        <f t="shared" si="20"/>
        <v/>
      </c>
      <c r="J124" s="61" t="str">
        <f t="shared" si="21"/>
        <v/>
      </c>
      <c r="K124" s="61" t="str">
        <f t="shared" si="22"/>
        <v/>
      </c>
      <c r="L124" s="61"/>
      <c r="M124" s="62" t="str">
        <f t="shared" si="23"/>
        <v/>
      </c>
    </row>
    <row r="125" spans="1:13" ht="18" x14ac:dyDescent="0.2">
      <c r="A125" s="58">
        <v>86</v>
      </c>
      <c r="B125" s="59" t="str">
        <f t="shared" si="13"/>
        <v/>
      </c>
      <c r="C125" s="58" t="str">
        <f t="shared" si="14"/>
        <v>M</v>
      </c>
      <c r="D125" s="58" t="str">
        <f t="shared" si="15"/>
        <v/>
      </c>
      <c r="E125" s="60" t="str">
        <f t="shared" si="16"/>
        <v/>
      </c>
      <c r="F125" s="58" t="str">
        <f t="shared" si="17"/>
        <v/>
      </c>
      <c r="G125" s="58" t="str">
        <f t="shared" si="18"/>
        <v/>
      </c>
      <c r="H125" s="58" t="str">
        <f t="shared" si="19"/>
        <v/>
      </c>
      <c r="I125" s="58" t="str">
        <f t="shared" si="20"/>
        <v/>
      </c>
      <c r="J125" s="61" t="str">
        <f t="shared" si="21"/>
        <v/>
      </c>
      <c r="K125" s="61" t="str">
        <f t="shared" si="22"/>
        <v/>
      </c>
      <c r="L125" s="61"/>
      <c r="M125" s="62" t="str">
        <f t="shared" si="23"/>
        <v/>
      </c>
    </row>
    <row r="126" spans="1:13" ht="18" x14ac:dyDescent="0.2">
      <c r="A126" s="58">
        <v>87</v>
      </c>
      <c r="B126" s="59" t="str">
        <f t="shared" si="13"/>
        <v/>
      </c>
      <c r="C126" s="58" t="str">
        <f t="shared" si="14"/>
        <v>M</v>
      </c>
      <c r="D126" s="58" t="str">
        <f t="shared" si="15"/>
        <v/>
      </c>
      <c r="E126" s="60" t="str">
        <f t="shared" si="16"/>
        <v/>
      </c>
      <c r="F126" s="58" t="str">
        <f t="shared" si="17"/>
        <v/>
      </c>
      <c r="G126" s="58" t="str">
        <f t="shared" si="18"/>
        <v/>
      </c>
      <c r="H126" s="58" t="str">
        <f t="shared" si="19"/>
        <v/>
      </c>
      <c r="I126" s="58" t="str">
        <f t="shared" si="20"/>
        <v/>
      </c>
      <c r="J126" s="61" t="str">
        <f t="shared" si="21"/>
        <v/>
      </c>
      <c r="K126" s="61" t="str">
        <f t="shared" si="22"/>
        <v/>
      </c>
      <c r="L126" s="61"/>
      <c r="M126" s="62" t="str">
        <f t="shared" si="23"/>
        <v/>
      </c>
    </row>
    <row r="127" spans="1:13" ht="18" x14ac:dyDescent="0.2">
      <c r="A127" s="58">
        <v>88</v>
      </c>
      <c r="B127" s="59" t="str">
        <f t="shared" si="13"/>
        <v/>
      </c>
      <c r="C127" s="58" t="str">
        <f t="shared" si="14"/>
        <v>M</v>
      </c>
      <c r="D127" s="58" t="str">
        <f t="shared" si="15"/>
        <v/>
      </c>
      <c r="E127" s="60" t="str">
        <f t="shared" si="16"/>
        <v/>
      </c>
      <c r="F127" s="58" t="str">
        <f t="shared" si="17"/>
        <v/>
      </c>
      <c r="G127" s="58" t="str">
        <f t="shared" si="18"/>
        <v/>
      </c>
      <c r="H127" s="58" t="str">
        <f t="shared" si="19"/>
        <v/>
      </c>
      <c r="I127" s="58" t="str">
        <f t="shared" si="20"/>
        <v/>
      </c>
      <c r="J127" s="61" t="str">
        <f t="shared" si="21"/>
        <v/>
      </c>
      <c r="K127" s="61" t="str">
        <f t="shared" si="22"/>
        <v/>
      </c>
      <c r="L127" s="61"/>
      <c r="M127" s="62" t="str">
        <f t="shared" si="23"/>
        <v/>
      </c>
    </row>
    <row r="128" spans="1:13" ht="18" x14ac:dyDescent="0.2">
      <c r="A128" s="58">
        <v>89</v>
      </c>
      <c r="B128" s="59" t="str">
        <f t="shared" si="13"/>
        <v/>
      </c>
      <c r="C128" s="58" t="str">
        <f t="shared" si="14"/>
        <v>M</v>
      </c>
      <c r="D128" s="58" t="str">
        <f t="shared" si="15"/>
        <v/>
      </c>
      <c r="E128" s="60" t="str">
        <f t="shared" si="16"/>
        <v/>
      </c>
      <c r="F128" s="58" t="str">
        <f t="shared" si="17"/>
        <v/>
      </c>
      <c r="G128" s="58" t="str">
        <f t="shared" si="18"/>
        <v/>
      </c>
      <c r="H128" s="58" t="str">
        <f t="shared" si="19"/>
        <v/>
      </c>
      <c r="I128" s="58" t="str">
        <f t="shared" si="20"/>
        <v/>
      </c>
      <c r="J128" s="61" t="str">
        <f t="shared" si="21"/>
        <v/>
      </c>
      <c r="K128" s="61" t="str">
        <f t="shared" si="22"/>
        <v/>
      </c>
      <c r="L128" s="61"/>
      <c r="M128" s="62" t="str">
        <f t="shared" si="23"/>
        <v/>
      </c>
    </row>
    <row r="129" spans="1:13" ht="18" x14ac:dyDescent="0.2">
      <c r="A129" s="58">
        <v>90</v>
      </c>
      <c r="B129" s="59" t="str">
        <f t="shared" si="13"/>
        <v/>
      </c>
      <c r="C129" s="58" t="str">
        <f t="shared" si="14"/>
        <v>M</v>
      </c>
      <c r="D129" s="58" t="str">
        <f t="shared" si="15"/>
        <v/>
      </c>
      <c r="E129" s="60" t="str">
        <f t="shared" si="16"/>
        <v/>
      </c>
      <c r="F129" s="58" t="str">
        <f t="shared" si="17"/>
        <v/>
      </c>
      <c r="G129" s="58" t="str">
        <f t="shared" si="18"/>
        <v/>
      </c>
      <c r="H129" s="58" t="str">
        <f t="shared" si="19"/>
        <v/>
      </c>
      <c r="I129" s="58" t="str">
        <f t="shared" si="20"/>
        <v/>
      </c>
      <c r="J129" s="61" t="str">
        <f t="shared" si="21"/>
        <v/>
      </c>
      <c r="K129" s="61" t="str">
        <f t="shared" si="22"/>
        <v/>
      </c>
      <c r="L129" s="61"/>
      <c r="M129" s="62" t="str">
        <f t="shared" si="23"/>
        <v/>
      </c>
    </row>
    <row r="130" spans="1:13" ht="18" x14ac:dyDescent="0.2">
      <c r="A130" s="58">
        <v>91</v>
      </c>
      <c r="B130" s="59" t="str">
        <f t="shared" si="13"/>
        <v/>
      </c>
      <c r="C130" s="58" t="str">
        <f t="shared" si="14"/>
        <v>M</v>
      </c>
      <c r="D130" s="58" t="str">
        <f t="shared" si="15"/>
        <v/>
      </c>
      <c r="E130" s="60" t="str">
        <f t="shared" si="16"/>
        <v/>
      </c>
      <c r="F130" s="58" t="str">
        <f t="shared" si="17"/>
        <v/>
      </c>
      <c r="G130" s="58" t="str">
        <f t="shared" si="18"/>
        <v/>
      </c>
      <c r="H130" s="58" t="str">
        <f t="shared" si="19"/>
        <v/>
      </c>
      <c r="I130" s="58" t="str">
        <f t="shared" si="20"/>
        <v/>
      </c>
      <c r="J130" s="61" t="str">
        <f t="shared" si="21"/>
        <v/>
      </c>
      <c r="K130" s="61" t="str">
        <f t="shared" si="22"/>
        <v/>
      </c>
      <c r="L130" s="61"/>
      <c r="M130" s="62" t="str">
        <f t="shared" si="23"/>
        <v/>
      </c>
    </row>
    <row r="131" spans="1:13" ht="18" x14ac:dyDescent="0.2">
      <c r="A131" s="58">
        <v>92</v>
      </c>
      <c r="B131" s="59" t="str">
        <f t="shared" si="13"/>
        <v/>
      </c>
      <c r="C131" s="58" t="str">
        <f t="shared" si="14"/>
        <v>M</v>
      </c>
      <c r="D131" s="58" t="str">
        <f t="shared" si="15"/>
        <v/>
      </c>
      <c r="E131" s="60" t="str">
        <f t="shared" si="16"/>
        <v/>
      </c>
      <c r="F131" s="58" t="str">
        <f t="shared" si="17"/>
        <v/>
      </c>
      <c r="G131" s="58" t="str">
        <f t="shared" si="18"/>
        <v/>
      </c>
      <c r="H131" s="58" t="str">
        <f t="shared" si="19"/>
        <v/>
      </c>
      <c r="I131" s="58" t="str">
        <f t="shared" si="20"/>
        <v/>
      </c>
      <c r="J131" s="61" t="str">
        <f t="shared" si="21"/>
        <v/>
      </c>
      <c r="K131" s="61" t="str">
        <f t="shared" si="22"/>
        <v/>
      </c>
      <c r="L131" s="61"/>
      <c r="M131" s="62" t="str">
        <f t="shared" si="23"/>
        <v/>
      </c>
    </row>
    <row r="132" spans="1:13" ht="18" x14ac:dyDescent="0.2">
      <c r="A132" s="58">
        <v>93</v>
      </c>
      <c r="B132" s="59" t="str">
        <f t="shared" ref="B132:B195" si="24">IF($C132="Z",VLOOKUP($A132,KOMPLET,2,FALSE),"")</f>
        <v/>
      </c>
      <c r="C132" s="58" t="str">
        <f t="shared" ref="C132:C195" si="25">IFERROR(VLOOKUP($A132,KOMPLET,3,FALSE),"X")</f>
        <v>M</v>
      </c>
      <c r="D132" s="58" t="str">
        <f t="shared" ref="D132:D195" si="26">IF($C132="Z",VLOOKUP($A132,KOMPLET,4,FALSE),"")</f>
        <v/>
      </c>
      <c r="E132" s="60" t="str">
        <f t="shared" ref="E132:E195" si="27">IF($C132="Z",VLOOKUP($A132,KOMPLET,5,FALSE),"")</f>
        <v/>
      </c>
      <c r="F132" s="58" t="str">
        <f t="shared" ref="F132:F195" si="28">IF($C132="Z",VLOOKUP($A132,KOMPLET,6,FALSE),"")</f>
        <v/>
      </c>
      <c r="G132" s="58" t="str">
        <f t="shared" ref="G132:G195" si="29">IF($C132="Z",VLOOKUP($A132,KOMPLET,7,FALSE),"")</f>
        <v/>
      </c>
      <c r="H132" s="58" t="str">
        <f t="shared" ref="H132:H195" si="30">IF($C132="Z",VLOOKUP($A132,KOMPLET,8,FALSE),"")</f>
        <v/>
      </c>
      <c r="I132" s="58" t="str">
        <f t="shared" ref="I132:I195" si="31">IF($C132="Z",VLOOKUP($A132,KOMPLET,9,FALSE),"")</f>
        <v/>
      </c>
      <c r="J132" s="61" t="str">
        <f t="shared" ref="J132:J195" si="32">IF($C132="Z",VLOOKUP($A132,KOMPLET,13,FALSE),"")</f>
        <v/>
      </c>
      <c r="K132" s="61" t="str">
        <f t="shared" ref="K132:K195" si="33">IF($C132="Z",VLOOKUP($A132,KOMPLET,14,FALSE),"")</f>
        <v/>
      </c>
      <c r="L132" s="61"/>
      <c r="M132" s="62" t="str">
        <f t="shared" si="23"/>
        <v/>
      </c>
    </row>
    <row r="133" spans="1:13" ht="18" x14ac:dyDescent="0.2">
      <c r="A133" s="58">
        <v>94</v>
      </c>
      <c r="B133" s="59" t="str">
        <f t="shared" si="24"/>
        <v/>
      </c>
      <c r="C133" s="58" t="str">
        <f t="shared" si="25"/>
        <v>M</v>
      </c>
      <c r="D133" s="58" t="str">
        <f t="shared" si="26"/>
        <v/>
      </c>
      <c r="E133" s="60" t="str">
        <f t="shared" si="27"/>
        <v/>
      </c>
      <c r="F133" s="58" t="str">
        <f t="shared" si="28"/>
        <v/>
      </c>
      <c r="G133" s="58" t="str">
        <f t="shared" si="29"/>
        <v/>
      </c>
      <c r="H133" s="58" t="str">
        <f t="shared" si="30"/>
        <v/>
      </c>
      <c r="I133" s="58" t="str">
        <f t="shared" si="31"/>
        <v/>
      </c>
      <c r="J133" s="61" t="str">
        <f t="shared" si="32"/>
        <v/>
      </c>
      <c r="K133" s="61" t="str">
        <f t="shared" si="33"/>
        <v/>
      </c>
      <c r="L133" s="61"/>
      <c r="M133" s="62" t="str">
        <f t="shared" si="23"/>
        <v/>
      </c>
    </row>
    <row r="134" spans="1:13" ht="18" x14ac:dyDescent="0.2">
      <c r="A134" s="58">
        <v>95</v>
      </c>
      <c r="B134" s="59" t="str">
        <f t="shared" si="24"/>
        <v/>
      </c>
      <c r="C134" s="58" t="str">
        <f t="shared" si="25"/>
        <v>M</v>
      </c>
      <c r="D134" s="58" t="str">
        <f t="shared" si="26"/>
        <v/>
      </c>
      <c r="E134" s="60" t="str">
        <f t="shared" si="27"/>
        <v/>
      </c>
      <c r="F134" s="58" t="str">
        <f t="shared" si="28"/>
        <v/>
      </c>
      <c r="G134" s="58" t="str">
        <f t="shared" si="29"/>
        <v/>
      </c>
      <c r="H134" s="58" t="str">
        <f t="shared" si="30"/>
        <v/>
      </c>
      <c r="I134" s="58" t="str">
        <f t="shared" si="31"/>
        <v/>
      </c>
      <c r="J134" s="61" t="str">
        <f t="shared" si="32"/>
        <v/>
      </c>
      <c r="K134" s="61" t="str">
        <f t="shared" si="33"/>
        <v/>
      </c>
      <c r="L134" s="61"/>
      <c r="M134" s="62" t="str">
        <f t="shared" si="23"/>
        <v/>
      </c>
    </row>
    <row r="135" spans="1:13" ht="18" x14ac:dyDescent="0.2">
      <c r="A135" s="58">
        <v>96</v>
      </c>
      <c r="B135" s="59" t="str">
        <f t="shared" si="24"/>
        <v/>
      </c>
      <c r="C135" s="58" t="str">
        <f t="shared" si="25"/>
        <v>M</v>
      </c>
      <c r="D135" s="58" t="str">
        <f t="shared" si="26"/>
        <v/>
      </c>
      <c r="E135" s="60" t="str">
        <f t="shared" si="27"/>
        <v/>
      </c>
      <c r="F135" s="58" t="str">
        <f t="shared" si="28"/>
        <v/>
      </c>
      <c r="G135" s="58" t="str">
        <f t="shared" si="29"/>
        <v/>
      </c>
      <c r="H135" s="58" t="str">
        <f t="shared" si="30"/>
        <v/>
      </c>
      <c r="I135" s="58" t="str">
        <f t="shared" si="31"/>
        <v/>
      </c>
      <c r="J135" s="61" t="str">
        <f t="shared" si="32"/>
        <v/>
      </c>
      <c r="K135" s="61" t="str">
        <f t="shared" si="33"/>
        <v/>
      </c>
      <c r="L135" s="61"/>
      <c r="M135" s="62" t="str">
        <f t="shared" si="23"/>
        <v/>
      </c>
    </row>
    <row r="136" spans="1:13" ht="18" x14ac:dyDescent="0.2">
      <c r="A136" s="58">
        <v>97</v>
      </c>
      <c r="B136" s="59" t="str">
        <f t="shared" si="24"/>
        <v/>
      </c>
      <c r="C136" s="58" t="str">
        <f t="shared" si="25"/>
        <v>M</v>
      </c>
      <c r="D136" s="58" t="str">
        <f t="shared" si="26"/>
        <v/>
      </c>
      <c r="E136" s="60" t="str">
        <f t="shared" si="27"/>
        <v/>
      </c>
      <c r="F136" s="58" t="str">
        <f t="shared" si="28"/>
        <v/>
      </c>
      <c r="G136" s="58" t="str">
        <f t="shared" si="29"/>
        <v/>
      </c>
      <c r="H136" s="58" t="str">
        <f t="shared" si="30"/>
        <v/>
      </c>
      <c r="I136" s="58" t="str">
        <f t="shared" si="31"/>
        <v/>
      </c>
      <c r="J136" s="61" t="str">
        <f t="shared" si="32"/>
        <v/>
      </c>
      <c r="K136" s="61" t="str">
        <f t="shared" si="33"/>
        <v/>
      </c>
      <c r="L136" s="61"/>
      <c r="M136" s="62" t="str">
        <f t="shared" si="23"/>
        <v/>
      </c>
    </row>
    <row r="137" spans="1:13" ht="18" x14ac:dyDescent="0.2">
      <c r="A137" s="58">
        <v>98</v>
      </c>
      <c r="B137" s="59" t="str">
        <f t="shared" si="24"/>
        <v/>
      </c>
      <c r="C137" s="58" t="str">
        <f t="shared" si="25"/>
        <v>M</v>
      </c>
      <c r="D137" s="58" t="str">
        <f t="shared" si="26"/>
        <v/>
      </c>
      <c r="E137" s="60" t="str">
        <f t="shared" si="27"/>
        <v/>
      </c>
      <c r="F137" s="58" t="str">
        <f t="shared" si="28"/>
        <v/>
      </c>
      <c r="G137" s="58" t="str">
        <f t="shared" si="29"/>
        <v/>
      </c>
      <c r="H137" s="58" t="str">
        <f t="shared" si="30"/>
        <v/>
      </c>
      <c r="I137" s="58" t="str">
        <f t="shared" si="31"/>
        <v/>
      </c>
      <c r="J137" s="61" t="str">
        <f t="shared" si="32"/>
        <v/>
      </c>
      <c r="K137" s="61" t="str">
        <f t="shared" si="33"/>
        <v/>
      </c>
      <c r="L137" s="61"/>
      <c r="M137" s="62" t="str">
        <f t="shared" si="23"/>
        <v/>
      </c>
    </row>
    <row r="138" spans="1:13" ht="18" x14ac:dyDescent="0.2">
      <c r="A138" s="58">
        <v>99</v>
      </c>
      <c r="B138" s="59" t="str">
        <f t="shared" si="24"/>
        <v/>
      </c>
      <c r="C138" s="58" t="str">
        <f t="shared" si="25"/>
        <v>M</v>
      </c>
      <c r="D138" s="58" t="str">
        <f t="shared" si="26"/>
        <v/>
      </c>
      <c r="E138" s="60" t="str">
        <f t="shared" si="27"/>
        <v/>
      </c>
      <c r="F138" s="58" t="str">
        <f t="shared" si="28"/>
        <v/>
      </c>
      <c r="G138" s="58" t="str">
        <f t="shared" si="29"/>
        <v/>
      </c>
      <c r="H138" s="58" t="str">
        <f t="shared" si="30"/>
        <v/>
      </c>
      <c r="I138" s="58" t="str">
        <f t="shared" si="31"/>
        <v/>
      </c>
      <c r="J138" s="61" t="str">
        <f t="shared" si="32"/>
        <v/>
      </c>
      <c r="K138" s="61" t="str">
        <f t="shared" si="33"/>
        <v/>
      </c>
      <c r="L138" s="61"/>
      <c r="M138" s="62" t="str">
        <f t="shared" si="23"/>
        <v/>
      </c>
    </row>
    <row r="139" spans="1:13" ht="18" x14ac:dyDescent="0.2">
      <c r="A139" s="58">
        <v>100</v>
      </c>
      <c r="B139" s="59" t="str">
        <f t="shared" si="24"/>
        <v/>
      </c>
      <c r="C139" s="58" t="str">
        <f t="shared" si="25"/>
        <v>M</v>
      </c>
      <c r="D139" s="58" t="str">
        <f t="shared" si="26"/>
        <v/>
      </c>
      <c r="E139" s="60" t="str">
        <f t="shared" si="27"/>
        <v/>
      </c>
      <c r="F139" s="58" t="str">
        <f t="shared" si="28"/>
        <v/>
      </c>
      <c r="G139" s="58" t="str">
        <f t="shared" si="29"/>
        <v/>
      </c>
      <c r="H139" s="58" t="str">
        <f t="shared" si="30"/>
        <v/>
      </c>
      <c r="I139" s="58" t="str">
        <f t="shared" si="31"/>
        <v/>
      </c>
      <c r="J139" s="61" t="str">
        <f t="shared" si="32"/>
        <v/>
      </c>
      <c r="K139" s="61" t="str">
        <f t="shared" si="33"/>
        <v/>
      </c>
      <c r="L139" s="61"/>
      <c r="M139" s="62" t="str">
        <f t="shared" si="23"/>
        <v/>
      </c>
    </row>
    <row r="140" spans="1:13" ht="18" x14ac:dyDescent="0.2">
      <c r="A140" s="58">
        <v>101</v>
      </c>
      <c r="B140" s="59" t="str">
        <f t="shared" si="24"/>
        <v/>
      </c>
      <c r="C140" s="58" t="str">
        <f t="shared" si="25"/>
        <v>M</v>
      </c>
      <c r="D140" s="58" t="str">
        <f t="shared" si="26"/>
        <v/>
      </c>
      <c r="E140" s="60" t="str">
        <f t="shared" si="27"/>
        <v/>
      </c>
      <c r="F140" s="58" t="str">
        <f t="shared" si="28"/>
        <v/>
      </c>
      <c r="G140" s="58" t="str">
        <f t="shared" si="29"/>
        <v/>
      </c>
      <c r="H140" s="58" t="str">
        <f t="shared" si="30"/>
        <v/>
      </c>
      <c r="I140" s="58" t="str">
        <f t="shared" si="31"/>
        <v/>
      </c>
      <c r="J140" s="61" t="str">
        <f t="shared" si="32"/>
        <v/>
      </c>
      <c r="K140" s="61" t="str">
        <f t="shared" si="33"/>
        <v/>
      </c>
      <c r="L140" s="61"/>
      <c r="M140" s="62" t="str">
        <f t="shared" si="23"/>
        <v/>
      </c>
    </row>
    <row r="141" spans="1:13" ht="18" x14ac:dyDescent="0.2">
      <c r="A141" s="58">
        <v>102</v>
      </c>
      <c r="B141" s="59" t="str">
        <f t="shared" si="24"/>
        <v/>
      </c>
      <c r="C141" s="58" t="str">
        <f t="shared" si="25"/>
        <v>M</v>
      </c>
      <c r="D141" s="58" t="str">
        <f t="shared" si="26"/>
        <v/>
      </c>
      <c r="E141" s="60" t="str">
        <f t="shared" si="27"/>
        <v/>
      </c>
      <c r="F141" s="58" t="str">
        <f t="shared" si="28"/>
        <v/>
      </c>
      <c r="G141" s="58" t="str">
        <f t="shared" si="29"/>
        <v/>
      </c>
      <c r="H141" s="58" t="str">
        <f t="shared" si="30"/>
        <v/>
      </c>
      <c r="I141" s="58" t="str">
        <f t="shared" si="31"/>
        <v/>
      </c>
      <c r="J141" s="61" t="str">
        <f t="shared" si="32"/>
        <v/>
      </c>
      <c r="K141" s="61" t="str">
        <f t="shared" si="33"/>
        <v/>
      </c>
      <c r="L141" s="61"/>
      <c r="M141" s="62" t="str">
        <f t="shared" si="23"/>
        <v/>
      </c>
    </row>
    <row r="142" spans="1:13" ht="18" x14ac:dyDescent="0.2">
      <c r="A142" s="58">
        <v>103</v>
      </c>
      <c r="B142" s="59" t="str">
        <f t="shared" si="24"/>
        <v/>
      </c>
      <c r="C142" s="58" t="str">
        <f t="shared" si="25"/>
        <v>M</v>
      </c>
      <c r="D142" s="58" t="str">
        <f t="shared" si="26"/>
        <v/>
      </c>
      <c r="E142" s="60" t="str">
        <f t="shared" si="27"/>
        <v/>
      </c>
      <c r="F142" s="58" t="str">
        <f t="shared" si="28"/>
        <v/>
      </c>
      <c r="G142" s="58" t="str">
        <f t="shared" si="29"/>
        <v/>
      </c>
      <c r="H142" s="58" t="str">
        <f t="shared" si="30"/>
        <v/>
      </c>
      <c r="I142" s="58" t="str">
        <f t="shared" si="31"/>
        <v/>
      </c>
      <c r="J142" s="61" t="str">
        <f t="shared" si="32"/>
        <v/>
      </c>
      <c r="K142" s="61" t="str">
        <f t="shared" si="33"/>
        <v/>
      </c>
      <c r="L142" s="61"/>
      <c r="M142" s="62" t="str">
        <f t="shared" si="23"/>
        <v/>
      </c>
    </row>
    <row r="143" spans="1:13" ht="18" x14ac:dyDescent="0.2">
      <c r="A143" s="58">
        <v>104</v>
      </c>
      <c r="B143" s="59" t="str">
        <f t="shared" si="24"/>
        <v/>
      </c>
      <c r="C143" s="58" t="str">
        <f t="shared" si="25"/>
        <v>M</v>
      </c>
      <c r="D143" s="58" t="str">
        <f t="shared" si="26"/>
        <v/>
      </c>
      <c r="E143" s="60" t="str">
        <f t="shared" si="27"/>
        <v/>
      </c>
      <c r="F143" s="58" t="str">
        <f t="shared" si="28"/>
        <v/>
      </c>
      <c r="G143" s="58" t="str">
        <f t="shared" si="29"/>
        <v/>
      </c>
      <c r="H143" s="58" t="str">
        <f t="shared" si="30"/>
        <v/>
      </c>
      <c r="I143" s="58" t="str">
        <f t="shared" si="31"/>
        <v/>
      </c>
      <c r="J143" s="61" t="str">
        <f t="shared" si="32"/>
        <v/>
      </c>
      <c r="K143" s="61" t="str">
        <f t="shared" si="33"/>
        <v/>
      </c>
      <c r="L143" s="61"/>
      <c r="M143" s="62" t="str">
        <f t="shared" si="23"/>
        <v/>
      </c>
    </row>
    <row r="144" spans="1:13" ht="18" x14ac:dyDescent="0.2">
      <c r="A144" s="58">
        <v>105</v>
      </c>
      <c r="B144" s="59" t="str">
        <f t="shared" si="24"/>
        <v/>
      </c>
      <c r="C144" s="58" t="str">
        <f t="shared" si="25"/>
        <v>M</v>
      </c>
      <c r="D144" s="58" t="str">
        <f t="shared" si="26"/>
        <v/>
      </c>
      <c r="E144" s="60" t="str">
        <f t="shared" si="27"/>
        <v/>
      </c>
      <c r="F144" s="58" t="str">
        <f t="shared" si="28"/>
        <v/>
      </c>
      <c r="G144" s="58" t="str">
        <f t="shared" si="29"/>
        <v/>
      </c>
      <c r="H144" s="58" t="str">
        <f t="shared" si="30"/>
        <v/>
      </c>
      <c r="I144" s="58" t="str">
        <f t="shared" si="31"/>
        <v/>
      </c>
      <c r="J144" s="61" t="str">
        <f t="shared" si="32"/>
        <v/>
      </c>
      <c r="K144" s="61" t="str">
        <f t="shared" si="33"/>
        <v/>
      </c>
      <c r="L144" s="61"/>
      <c r="M144" s="62" t="str">
        <f t="shared" si="23"/>
        <v/>
      </c>
    </row>
    <row r="145" spans="1:13" ht="18" x14ac:dyDescent="0.2">
      <c r="A145" s="58">
        <v>106</v>
      </c>
      <c r="B145" s="59" t="str">
        <f t="shared" si="24"/>
        <v/>
      </c>
      <c r="C145" s="58" t="str">
        <f t="shared" si="25"/>
        <v>M</v>
      </c>
      <c r="D145" s="58" t="str">
        <f t="shared" si="26"/>
        <v/>
      </c>
      <c r="E145" s="60" t="str">
        <f t="shared" si="27"/>
        <v/>
      </c>
      <c r="F145" s="58" t="str">
        <f t="shared" si="28"/>
        <v/>
      </c>
      <c r="G145" s="58" t="str">
        <f t="shared" si="29"/>
        <v/>
      </c>
      <c r="H145" s="58" t="str">
        <f t="shared" si="30"/>
        <v/>
      </c>
      <c r="I145" s="58" t="str">
        <f t="shared" si="31"/>
        <v/>
      </c>
      <c r="J145" s="61" t="str">
        <f t="shared" si="32"/>
        <v/>
      </c>
      <c r="K145" s="61" t="str">
        <f t="shared" si="33"/>
        <v/>
      </c>
      <c r="L145" s="61"/>
      <c r="M145" s="62" t="str">
        <f t="shared" si="23"/>
        <v/>
      </c>
    </row>
    <row r="146" spans="1:13" ht="18" x14ac:dyDescent="0.2">
      <c r="A146" s="58">
        <v>107</v>
      </c>
      <c r="B146" s="59" t="str">
        <f t="shared" si="24"/>
        <v/>
      </c>
      <c r="C146" s="58" t="str">
        <f t="shared" si="25"/>
        <v>M</v>
      </c>
      <c r="D146" s="58" t="str">
        <f t="shared" si="26"/>
        <v/>
      </c>
      <c r="E146" s="60" t="str">
        <f t="shared" si="27"/>
        <v/>
      </c>
      <c r="F146" s="58" t="str">
        <f t="shared" si="28"/>
        <v/>
      </c>
      <c r="G146" s="58" t="str">
        <f t="shared" si="29"/>
        <v/>
      </c>
      <c r="H146" s="58" t="str">
        <f t="shared" si="30"/>
        <v/>
      </c>
      <c r="I146" s="58" t="str">
        <f t="shared" si="31"/>
        <v/>
      </c>
      <c r="J146" s="61" t="str">
        <f t="shared" si="32"/>
        <v/>
      </c>
      <c r="K146" s="61" t="str">
        <f t="shared" si="33"/>
        <v/>
      </c>
      <c r="L146" s="61"/>
      <c r="M146" s="62" t="str">
        <f t="shared" si="23"/>
        <v/>
      </c>
    </row>
    <row r="147" spans="1:13" ht="18" x14ac:dyDescent="0.2">
      <c r="A147" s="58">
        <v>108</v>
      </c>
      <c r="B147" s="59" t="str">
        <f t="shared" si="24"/>
        <v/>
      </c>
      <c r="C147" s="58" t="str">
        <f t="shared" si="25"/>
        <v>M</v>
      </c>
      <c r="D147" s="58" t="str">
        <f t="shared" si="26"/>
        <v/>
      </c>
      <c r="E147" s="60" t="str">
        <f t="shared" si="27"/>
        <v/>
      </c>
      <c r="F147" s="58" t="str">
        <f t="shared" si="28"/>
        <v/>
      </c>
      <c r="G147" s="58" t="str">
        <f t="shared" si="29"/>
        <v/>
      </c>
      <c r="H147" s="58" t="str">
        <f t="shared" si="30"/>
        <v/>
      </c>
      <c r="I147" s="58" t="str">
        <f t="shared" si="31"/>
        <v/>
      </c>
      <c r="J147" s="61" t="str">
        <f t="shared" si="32"/>
        <v/>
      </c>
      <c r="K147" s="61" t="str">
        <f t="shared" si="33"/>
        <v/>
      </c>
      <c r="L147" s="61"/>
      <c r="M147" s="62" t="str">
        <f t="shared" si="23"/>
        <v/>
      </c>
    </row>
    <row r="148" spans="1:13" ht="18" x14ac:dyDescent="0.2">
      <c r="A148" s="58">
        <v>109</v>
      </c>
      <c r="B148" s="59" t="str">
        <f t="shared" si="24"/>
        <v/>
      </c>
      <c r="C148" s="58" t="str">
        <f t="shared" si="25"/>
        <v>M</v>
      </c>
      <c r="D148" s="58" t="str">
        <f t="shared" si="26"/>
        <v/>
      </c>
      <c r="E148" s="60" t="str">
        <f t="shared" si="27"/>
        <v/>
      </c>
      <c r="F148" s="58" t="str">
        <f t="shared" si="28"/>
        <v/>
      </c>
      <c r="G148" s="58" t="str">
        <f t="shared" si="29"/>
        <v/>
      </c>
      <c r="H148" s="58" t="str">
        <f t="shared" si="30"/>
        <v/>
      </c>
      <c r="I148" s="58" t="str">
        <f t="shared" si="31"/>
        <v/>
      </c>
      <c r="J148" s="61" t="str">
        <f t="shared" si="32"/>
        <v/>
      </c>
      <c r="K148" s="61" t="str">
        <f t="shared" si="33"/>
        <v/>
      </c>
      <c r="L148" s="61"/>
      <c r="M148" s="62" t="str">
        <f t="shared" si="23"/>
        <v/>
      </c>
    </row>
    <row r="149" spans="1:13" ht="18" x14ac:dyDescent="0.2">
      <c r="A149" s="58">
        <v>110</v>
      </c>
      <c r="B149" s="59" t="str">
        <f t="shared" si="24"/>
        <v/>
      </c>
      <c r="C149" s="58" t="str">
        <f t="shared" si="25"/>
        <v>M</v>
      </c>
      <c r="D149" s="58" t="str">
        <f t="shared" si="26"/>
        <v/>
      </c>
      <c r="E149" s="60" t="str">
        <f t="shared" si="27"/>
        <v/>
      </c>
      <c r="F149" s="58" t="str">
        <f t="shared" si="28"/>
        <v/>
      </c>
      <c r="G149" s="58" t="str">
        <f t="shared" si="29"/>
        <v/>
      </c>
      <c r="H149" s="58" t="str">
        <f t="shared" si="30"/>
        <v/>
      </c>
      <c r="I149" s="58" t="str">
        <f t="shared" si="31"/>
        <v/>
      </c>
      <c r="J149" s="61" t="str">
        <f t="shared" si="32"/>
        <v/>
      </c>
      <c r="K149" s="61" t="str">
        <f t="shared" si="33"/>
        <v/>
      </c>
      <c r="L149" s="61"/>
      <c r="M149" s="62" t="str">
        <f t="shared" si="23"/>
        <v/>
      </c>
    </row>
    <row r="150" spans="1:13" ht="18" x14ac:dyDescent="0.2">
      <c r="A150" s="58">
        <v>111</v>
      </c>
      <c r="B150" s="59" t="str">
        <f t="shared" si="24"/>
        <v/>
      </c>
      <c r="C150" s="58" t="str">
        <f t="shared" si="25"/>
        <v>M</v>
      </c>
      <c r="D150" s="58" t="str">
        <f t="shared" si="26"/>
        <v/>
      </c>
      <c r="E150" s="60" t="str">
        <f t="shared" si="27"/>
        <v/>
      </c>
      <c r="F150" s="58" t="str">
        <f t="shared" si="28"/>
        <v/>
      </c>
      <c r="G150" s="58" t="str">
        <f t="shared" si="29"/>
        <v/>
      </c>
      <c r="H150" s="58" t="str">
        <f t="shared" si="30"/>
        <v/>
      </c>
      <c r="I150" s="58" t="str">
        <f t="shared" si="31"/>
        <v/>
      </c>
      <c r="J150" s="61" t="str">
        <f t="shared" si="32"/>
        <v/>
      </c>
      <c r="K150" s="61" t="str">
        <f t="shared" si="33"/>
        <v/>
      </c>
      <c r="L150" s="61"/>
      <c r="M150" s="62" t="str">
        <f t="shared" ref="M150:M213" si="34">IF(G150="","",RANK(J150,RELATIV,1))</f>
        <v/>
      </c>
    </row>
    <row r="151" spans="1:13" ht="18" x14ac:dyDescent="0.2">
      <c r="A151" s="58">
        <v>112</v>
      </c>
      <c r="B151" s="59" t="str">
        <f t="shared" si="24"/>
        <v/>
      </c>
      <c r="C151" s="58" t="str">
        <f t="shared" si="25"/>
        <v>M</v>
      </c>
      <c r="D151" s="58" t="str">
        <f t="shared" si="26"/>
        <v/>
      </c>
      <c r="E151" s="60" t="str">
        <f t="shared" si="27"/>
        <v/>
      </c>
      <c r="F151" s="58" t="str">
        <f t="shared" si="28"/>
        <v/>
      </c>
      <c r="G151" s="58" t="str">
        <f t="shared" si="29"/>
        <v/>
      </c>
      <c r="H151" s="58" t="str">
        <f t="shared" si="30"/>
        <v/>
      </c>
      <c r="I151" s="58" t="str">
        <f t="shared" si="31"/>
        <v/>
      </c>
      <c r="J151" s="61" t="str">
        <f t="shared" si="32"/>
        <v/>
      </c>
      <c r="K151" s="61" t="str">
        <f t="shared" si="33"/>
        <v/>
      </c>
      <c r="L151" s="61"/>
      <c r="M151" s="62" t="str">
        <f t="shared" si="34"/>
        <v/>
      </c>
    </row>
    <row r="152" spans="1:13" ht="18" x14ac:dyDescent="0.2">
      <c r="A152" s="58">
        <v>113</v>
      </c>
      <c r="B152" s="59" t="str">
        <f t="shared" si="24"/>
        <v/>
      </c>
      <c r="C152" s="58" t="str">
        <f t="shared" si="25"/>
        <v>M</v>
      </c>
      <c r="D152" s="58" t="str">
        <f t="shared" si="26"/>
        <v/>
      </c>
      <c r="E152" s="60" t="str">
        <f t="shared" si="27"/>
        <v/>
      </c>
      <c r="F152" s="58" t="str">
        <f t="shared" si="28"/>
        <v/>
      </c>
      <c r="G152" s="58" t="str">
        <f t="shared" si="29"/>
        <v/>
      </c>
      <c r="H152" s="58" t="str">
        <f t="shared" si="30"/>
        <v/>
      </c>
      <c r="I152" s="58" t="str">
        <f t="shared" si="31"/>
        <v/>
      </c>
      <c r="J152" s="61" t="str">
        <f t="shared" si="32"/>
        <v/>
      </c>
      <c r="K152" s="61" t="str">
        <f t="shared" si="33"/>
        <v/>
      </c>
      <c r="L152" s="61"/>
      <c r="M152" s="62" t="str">
        <f t="shared" si="34"/>
        <v/>
      </c>
    </row>
    <row r="153" spans="1:13" ht="18" x14ac:dyDescent="0.2">
      <c r="A153" s="58">
        <v>114</v>
      </c>
      <c r="B153" s="59" t="str">
        <f t="shared" si="24"/>
        <v/>
      </c>
      <c r="C153" s="58" t="str">
        <f t="shared" si="25"/>
        <v>M</v>
      </c>
      <c r="D153" s="58" t="str">
        <f t="shared" si="26"/>
        <v/>
      </c>
      <c r="E153" s="60" t="str">
        <f t="shared" si="27"/>
        <v/>
      </c>
      <c r="F153" s="58" t="str">
        <f t="shared" si="28"/>
        <v/>
      </c>
      <c r="G153" s="58" t="str">
        <f t="shared" si="29"/>
        <v/>
      </c>
      <c r="H153" s="58" t="str">
        <f t="shared" si="30"/>
        <v/>
      </c>
      <c r="I153" s="58" t="str">
        <f t="shared" si="31"/>
        <v/>
      </c>
      <c r="J153" s="61" t="str">
        <f t="shared" si="32"/>
        <v/>
      </c>
      <c r="K153" s="61" t="str">
        <f t="shared" si="33"/>
        <v/>
      </c>
      <c r="L153" s="61"/>
      <c r="M153" s="62" t="str">
        <f t="shared" si="34"/>
        <v/>
      </c>
    </row>
    <row r="154" spans="1:13" ht="18" x14ac:dyDescent="0.2">
      <c r="A154" s="58">
        <v>115</v>
      </c>
      <c r="B154" s="59" t="str">
        <f t="shared" si="24"/>
        <v/>
      </c>
      <c r="C154" s="58" t="str">
        <f t="shared" si="25"/>
        <v>M</v>
      </c>
      <c r="D154" s="58" t="str">
        <f t="shared" si="26"/>
        <v/>
      </c>
      <c r="E154" s="60" t="str">
        <f t="shared" si="27"/>
        <v/>
      </c>
      <c r="F154" s="58" t="str">
        <f t="shared" si="28"/>
        <v/>
      </c>
      <c r="G154" s="58" t="str">
        <f t="shared" si="29"/>
        <v/>
      </c>
      <c r="H154" s="58" t="str">
        <f t="shared" si="30"/>
        <v/>
      </c>
      <c r="I154" s="58" t="str">
        <f t="shared" si="31"/>
        <v/>
      </c>
      <c r="J154" s="61" t="str">
        <f t="shared" si="32"/>
        <v/>
      </c>
      <c r="K154" s="61" t="str">
        <f t="shared" si="33"/>
        <v/>
      </c>
      <c r="L154" s="61"/>
      <c r="M154" s="62" t="str">
        <f t="shared" si="34"/>
        <v/>
      </c>
    </row>
    <row r="155" spans="1:13" ht="18" x14ac:dyDescent="0.2">
      <c r="A155" s="58">
        <v>116</v>
      </c>
      <c r="B155" s="59" t="str">
        <f t="shared" si="24"/>
        <v/>
      </c>
      <c r="C155" s="58" t="str">
        <f t="shared" si="25"/>
        <v>M</v>
      </c>
      <c r="D155" s="58" t="str">
        <f t="shared" si="26"/>
        <v/>
      </c>
      <c r="E155" s="60" t="str">
        <f t="shared" si="27"/>
        <v/>
      </c>
      <c r="F155" s="58" t="str">
        <f t="shared" si="28"/>
        <v/>
      </c>
      <c r="G155" s="58" t="str">
        <f t="shared" si="29"/>
        <v/>
      </c>
      <c r="H155" s="58" t="str">
        <f t="shared" si="30"/>
        <v/>
      </c>
      <c r="I155" s="58" t="str">
        <f t="shared" si="31"/>
        <v/>
      </c>
      <c r="J155" s="61" t="str">
        <f t="shared" si="32"/>
        <v/>
      </c>
      <c r="K155" s="61" t="str">
        <f t="shared" si="33"/>
        <v/>
      </c>
      <c r="L155" s="61"/>
      <c r="M155" s="62" t="str">
        <f t="shared" si="34"/>
        <v/>
      </c>
    </row>
    <row r="156" spans="1:13" ht="18" x14ac:dyDescent="0.2">
      <c r="A156" s="58">
        <v>117</v>
      </c>
      <c r="B156" s="59" t="str">
        <f t="shared" si="24"/>
        <v/>
      </c>
      <c r="C156" s="58" t="str">
        <f t="shared" si="25"/>
        <v>M</v>
      </c>
      <c r="D156" s="58" t="str">
        <f t="shared" si="26"/>
        <v/>
      </c>
      <c r="E156" s="60" t="str">
        <f t="shared" si="27"/>
        <v/>
      </c>
      <c r="F156" s="58" t="str">
        <f t="shared" si="28"/>
        <v/>
      </c>
      <c r="G156" s="58" t="str">
        <f t="shared" si="29"/>
        <v/>
      </c>
      <c r="H156" s="58" t="str">
        <f t="shared" si="30"/>
        <v/>
      </c>
      <c r="I156" s="58" t="str">
        <f t="shared" si="31"/>
        <v/>
      </c>
      <c r="J156" s="61" t="str">
        <f t="shared" si="32"/>
        <v/>
      </c>
      <c r="K156" s="61" t="str">
        <f t="shared" si="33"/>
        <v/>
      </c>
      <c r="L156" s="61"/>
      <c r="M156" s="62" t="str">
        <f t="shared" si="34"/>
        <v/>
      </c>
    </row>
    <row r="157" spans="1:13" ht="18" x14ac:dyDescent="0.2">
      <c r="A157" s="58">
        <v>118</v>
      </c>
      <c r="B157" s="59" t="str">
        <f t="shared" si="24"/>
        <v/>
      </c>
      <c r="C157" s="58" t="str">
        <f t="shared" si="25"/>
        <v>M</v>
      </c>
      <c r="D157" s="58" t="str">
        <f t="shared" si="26"/>
        <v/>
      </c>
      <c r="E157" s="60" t="str">
        <f t="shared" si="27"/>
        <v/>
      </c>
      <c r="F157" s="58" t="str">
        <f t="shared" si="28"/>
        <v/>
      </c>
      <c r="G157" s="58" t="str">
        <f t="shared" si="29"/>
        <v/>
      </c>
      <c r="H157" s="58" t="str">
        <f t="shared" si="30"/>
        <v/>
      </c>
      <c r="I157" s="58" t="str">
        <f t="shared" si="31"/>
        <v/>
      </c>
      <c r="J157" s="61" t="str">
        <f t="shared" si="32"/>
        <v/>
      </c>
      <c r="K157" s="61" t="str">
        <f t="shared" si="33"/>
        <v/>
      </c>
      <c r="L157" s="61"/>
      <c r="M157" s="62" t="str">
        <f t="shared" si="34"/>
        <v/>
      </c>
    </row>
    <row r="158" spans="1:13" ht="18" x14ac:dyDescent="0.2">
      <c r="A158" s="58">
        <v>119</v>
      </c>
      <c r="B158" s="59" t="str">
        <f t="shared" si="24"/>
        <v/>
      </c>
      <c r="C158" s="58" t="str">
        <f t="shared" si="25"/>
        <v>M</v>
      </c>
      <c r="D158" s="58" t="str">
        <f t="shared" si="26"/>
        <v/>
      </c>
      <c r="E158" s="60" t="str">
        <f t="shared" si="27"/>
        <v/>
      </c>
      <c r="F158" s="58" t="str">
        <f t="shared" si="28"/>
        <v/>
      </c>
      <c r="G158" s="58" t="str">
        <f t="shared" si="29"/>
        <v/>
      </c>
      <c r="H158" s="58" t="str">
        <f t="shared" si="30"/>
        <v/>
      </c>
      <c r="I158" s="58" t="str">
        <f t="shared" si="31"/>
        <v/>
      </c>
      <c r="J158" s="61" t="str">
        <f t="shared" si="32"/>
        <v/>
      </c>
      <c r="K158" s="61" t="str">
        <f t="shared" si="33"/>
        <v/>
      </c>
      <c r="L158" s="61"/>
      <c r="M158" s="62" t="str">
        <f t="shared" si="34"/>
        <v/>
      </c>
    </row>
    <row r="159" spans="1:13" ht="18" x14ac:dyDescent="0.2">
      <c r="A159" s="58">
        <v>120</v>
      </c>
      <c r="B159" s="59" t="str">
        <f t="shared" si="24"/>
        <v/>
      </c>
      <c r="C159" s="58" t="str">
        <f t="shared" si="25"/>
        <v>M</v>
      </c>
      <c r="D159" s="58" t="str">
        <f t="shared" si="26"/>
        <v/>
      </c>
      <c r="E159" s="60" t="str">
        <f t="shared" si="27"/>
        <v/>
      </c>
      <c r="F159" s="58" t="str">
        <f t="shared" si="28"/>
        <v/>
      </c>
      <c r="G159" s="58" t="str">
        <f t="shared" si="29"/>
        <v/>
      </c>
      <c r="H159" s="58" t="str">
        <f t="shared" si="30"/>
        <v/>
      </c>
      <c r="I159" s="58" t="str">
        <f t="shared" si="31"/>
        <v/>
      </c>
      <c r="J159" s="61" t="str">
        <f t="shared" si="32"/>
        <v/>
      </c>
      <c r="K159" s="61" t="str">
        <f t="shared" si="33"/>
        <v/>
      </c>
      <c r="L159" s="61"/>
      <c r="M159" s="62" t="str">
        <f t="shared" si="34"/>
        <v/>
      </c>
    </row>
    <row r="160" spans="1:13" ht="18" x14ac:dyDescent="0.2">
      <c r="A160" s="58">
        <v>121</v>
      </c>
      <c r="B160" s="59" t="str">
        <f t="shared" si="24"/>
        <v/>
      </c>
      <c r="C160" s="58" t="str">
        <f t="shared" si="25"/>
        <v>M</v>
      </c>
      <c r="D160" s="58" t="str">
        <f t="shared" si="26"/>
        <v/>
      </c>
      <c r="E160" s="60" t="str">
        <f t="shared" si="27"/>
        <v/>
      </c>
      <c r="F160" s="58" t="str">
        <f t="shared" si="28"/>
        <v/>
      </c>
      <c r="G160" s="58" t="str">
        <f t="shared" si="29"/>
        <v/>
      </c>
      <c r="H160" s="58" t="str">
        <f t="shared" si="30"/>
        <v/>
      </c>
      <c r="I160" s="58" t="str">
        <f t="shared" si="31"/>
        <v/>
      </c>
      <c r="J160" s="61" t="str">
        <f t="shared" si="32"/>
        <v/>
      </c>
      <c r="K160" s="61" t="str">
        <f t="shared" si="33"/>
        <v/>
      </c>
      <c r="L160" s="61"/>
      <c r="M160" s="62" t="str">
        <f t="shared" si="34"/>
        <v/>
      </c>
    </row>
    <row r="161" spans="1:13" ht="18" x14ac:dyDescent="0.2">
      <c r="A161" s="58">
        <v>122</v>
      </c>
      <c r="B161" s="59" t="str">
        <f t="shared" si="24"/>
        <v/>
      </c>
      <c r="C161" s="58" t="str">
        <f t="shared" si="25"/>
        <v>M</v>
      </c>
      <c r="D161" s="58" t="str">
        <f t="shared" si="26"/>
        <v/>
      </c>
      <c r="E161" s="60" t="str">
        <f t="shared" si="27"/>
        <v/>
      </c>
      <c r="F161" s="58" t="str">
        <f t="shared" si="28"/>
        <v/>
      </c>
      <c r="G161" s="58" t="str">
        <f t="shared" si="29"/>
        <v/>
      </c>
      <c r="H161" s="58" t="str">
        <f t="shared" si="30"/>
        <v/>
      </c>
      <c r="I161" s="58" t="str">
        <f t="shared" si="31"/>
        <v/>
      </c>
      <c r="J161" s="61" t="str">
        <f t="shared" si="32"/>
        <v/>
      </c>
      <c r="K161" s="61" t="str">
        <f t="shared" si="33"/>
        <v/>
      </c>
      <c r="L161" s="61"/>
      <c r="M161" s="62" t="str">
        <f t="shared" si="34"/>
        <v/>
      </c>
    </row>
    <row r="162" spans="1:13" ht="18" x14ac:dyDescent="0.2">
      <c r="A162" s="58">
        <v>123</v>
      </c>
      <c r="B162" s="59" t="str">
        <f t="shared" si="24"/>
        <v/>
      </c>
      <c r="C162" s="58" t="str">
        <f t="shared" si="25"/>
        <v>M</v>
      </c>
      <c r="D162" s="58" t="str">
        <f t="shared" si="26"/>
        <v/>
      </c>
      <c r="E162" s="60" t="str">
        <f t="shared" si="27"/>
        <v/>
      </c>
      <c r="F162" s="58" t="str">
        <f t="shared" si="28"/>
        <v/>
      </c>
      <c r="G162" s="58" t="str">
        <f t="shared" si="29"/>
        <v/>
      </c>
      <c r="H162" s="58" t="str">
        <f t="shared" si="30"/>
        <v/>
      </c>
      <c r="I162" s="58" t="str">
        <f t="shared" si="31"/>
        <v/>
      </c>
      <c r="J162" s="61" t="str">
        <f t="shared" si="32"/>
        <v/>
      </c>
      <c r="K162" s="61" t="str">
        <f t="shared" si="33"/>
        <v/>
      </c>
      <c r="L162" s="61"/>
      <c r="M162" s="62" t="str">
        <f t="shared" si="34"/>
        <v/>
      </c>
    </row>
    <row r="163" spans="1:13" ht="18" x14ac:dyDescent="0.2">
      <c r="A163" s="58">
        <v>124</v>
      </c>
      <c r="B163" s="59" t="str">
        <f t="shared" si="24"/>
        <v/>
      </c>
      <c r="C163" s="58" t="str">
        <f t="shared" si="25"/>
        <v>M</v>
      </c>
      <c r="D163" s="58" t="str">
        <f t="shared" si="26"/>
        <v/>
      </c>
      <c r="E163" s="60" t="str">
        <f t="shared" si="27"/>
        <v/>
      </c>
      <c r="F163" s="58" t="str">
        <f t="shared" si="28"/>
        <v/>
      </c>
      <c r="G163" s="58" t="str">
        <f t="shared" si="29"/>
        <v/>
      </c>
      <c r="H163" s="58" t="str">
        <f t="shared" si="30"/>
        <v/>
      </c>
      <c r="I163" s="58" t="str">
        <f t="shared" si="31"/>
        <v/>
      </c>
      <c r="J163" s="61" t="str">
        <f t="shared" si="32"/>
        <v/>
      </c>
      <c r="K163" s="61" t="str">
        <f t="shared" si="33"/>
        <v/>
      </c>
      <c r="L163" s="61"/>
      <c r="M163" s="62" t="str">
        <f t="shared" si="34"/>
        <v/>
      </c>
    </row>
    <row r="164" spans="1:13" ht="18" x14ac:dyDescent="0.2">
      <c r="A164" s="58">
        <v>125</v>
      </c>
      <c r="B164" s="59" t="str">
        <f t="shared" si="24"/>
        <v/>
      </c>
      <c r="C164" s="58" t="str">
        <f t="shared" si="25"/>
        <v>M</v>
      </c>
      <c r="D164" s="58" t="str">
        <f t="shared" si="26"/>
        <v/>
      </c>
      <c r="E164" s="60" t="str">
        <f t="shared" si="27"/>
        <v/>
      </c>
      <c r="F164" s="58" t="str">
        <f t="shared" si="28"/>
        <v/>
      </c>
      <c r="G164" s="58" t="str">
        <f t="shared" si="29"/>
        <v/>
      </c>
      <c r="H164" s="58" t="str">
        <f t="shared" si="30"/>
        <v/>
      </c>
      <c r="I164" s="58" t="str">
        <f t="shared" si="31"/>
        <v/>
      </c>
      <c r="J164" s="61" t="str">
        <f t="shared" si="32"/>
        <v/>
      </c>
      <c r="K164" s="61" t="str">
        <f t="shared" si="33"/>
        <v/>
      </c>
      <c r="L164" s="61"/>
      <c r="M164" s="62" t="str">
        <f t="shared" si="34"/>
        <v/>
      </c>
    </row>
    <row r="165" spans="1:13" ht="18" x14ac:dyDescent="0.2">
      <c r="A165" s="58">
        <v>126</v>
      </c>
      <c r="B165" s="59" t="str">
        <f t="shared" si="24"/>
        <v/>
      </c>
      <c r="C165" s="58" t="str">
        <f t="shared" si="25"/>
        <v>M</v>
      </c>
      <c r="D165" s="58" t="str">
        <f t="shared" si="26"/>
        <v/>
      </c>
      <c r="E165" s="60" t="str">
        <f t="shared" si="27"/>
        <v/>
      </c>
      <c r="F165" s="58" t="str">
        <f t="shared" si="28"/>
        <v/>
      </c>
      <c r="G165" s="58" t="str">
        <f t="shared" si="29"/>
        <v/>
      </c>
      <c r="H165" s="58" t="str">
        <f t="shared" si="30"/>
        <v/>
      </c>
      <c r="I165" s="58" t="str">
        <f t="shared" si="31"/>
        <v/>
      </c>
      <c r="J165" s="61" t="str">
        <f t="shared" si="32"/>
        <v/>
      </c>
      <c r="K165" s="61" t="str">
        <f t="shared" si="33"/>
        <v/>
      </c>
      <c r="L165" s="61"/>
      <c r="M165" s="62" t="str">
        <f t="shared" si="34"/>
        <v/>
      </c>
    </row>
    <row r="166" spans="1:13" ht="18" x14ac:dyDescent="0.2">
      <c r="A166" s="58">
        <v>127</v>
      </c>
      <c r="B166" s="59" t="str">
        <f t="shared" si="24"/>
        <v/>
      </c>
      <c r="C166" s="58" t="str">
        <f t="shared" si="25"/>
        <v>M</v>
      </c>
      <c r="D166" s="58" t="str">
        <f t="shared" si="26"/>
        <v/>
      </c>
      <c r="E166" s="60" t="str">
        <f t="shared" si="27"/>
        <v/>
      </c>
      <c r="F166" s="58" t="str">
        <f t="shared" si="28"/>
        <v/>
      </c>
      <c r="G166" s="58" t="str">
        <f t="shared" si="29"/>
        <v/>
      </c>
      <c r="H166" s="58" t="str">
        <f t="shared" si="30"/>
        <v/>
      </c>
      <c r="I166" s="58" t="str">
        <f t="shared" si="31"/>
        <v/>
      </c>
      <c r="J166" s="61" t="str">
        <f t="shared" si="32"/>
        <v/>
      </c>
      <c r="K166" s="61" t="str">
        <f t="shared" si="33"/>
        <v/>
      </c>
      <c r="L166" s="61"/>
      <c r="M166" s="62" t="str">
        <f t="shared" si="34"/>
        <v/>
      </c>
    </row>
    <row r="167" spans="1:13" ht="18" x14ac:dyDescent="0.2">
      <c r="A167" s="58">
        <v>128</v>
      </c>
      <c r="B167" s="59" t="str">
        <f t="shared" si="24"/>
        <v/>
      </c>
      <c r="C167" s="58" t="str">
        <f t="shared" si="25"/>
        <v>M</v>
      </c>
      <c r="D167" s="58" t="str">
        <f t="shared" si="26"/>
        <v/>
      </c>
      <c r="E167" s="60" t="str">
        <f t="shared" si="27"/>
        <v/>
      </c>
      <c r="F167" s="58" t="str">
        <f t="shared" si="28"/>
        <v/>
      </c>
      <c r="G167" s="58" t="str">
        <f t="shared" si="29"/>
        <v/>
      </c>
      <c r="H167" s="58" t="str">
        <f t="shared" si="30"/>
        <v/>
      </c>
      <c r="I167" s="58" t="str">
        <f t="shared" si="31"/>
        <v/>
      </c>
      <c r="J167" s="61" t="str">
        <f t="shared" si="32"/>
        <v/>
      </c>
      <c r="K167" s="61" t="str">
        <f t="shared" si="33"/>
        <v/>
      </c>
      <c r="L167" s="61"/>
      <c r="M167" s="62" t="str">
        <f t="shared" si="34"/>
        <v/>
      </c>
    </row>
    <row r="168" spans="1:13" ht="18" x14ac:dyDescent="0.2">
      <c r="A168" s="58">
        <v>129</v>
      </c>
      <c r="B168" s="59" t="str">
        <f t="shared" si="24"/>
        <v/>
      </c>
      <c r="C168" s="58" t="str">
        <f t="shared" si="25"/>
        <v>M</v>
      </c>
      <c r="D168" s="58" t="str">
        <f t="shared" si="26"/>
        <v/>
      </c>
      <c r="E168" s="60" t="str">
        <f t="shared" si="27"/>
        <v/>
      </c>
      <c r="F168" s="58" t="str">
        <f t="shared" si="28"/>
        <v/>
      </c>
      <c r="G168" s="58" t="str">
        <f t="shared" si="29"/>
        <v/>
      </c>
      <c r="H168" s="58" t="str">
        <f t="shared" si="30"/>
        <v/>
      </c>
      <c r="I168" s="58" t="str">
        <f t="shared" si="31"/>
        <v/>
      </c>
      <c r="J168" s="61" t="str">
        <f t="shared" si="32"/>
        <v/>
      </c>
      <c r="K168" s="61" t="str">
        <f t="shared" si="33"/>
        <v/>
      </c>
      <c r="L168" s="61"/>
      <c r="M168" s="62" t="str">
        <f t="shared" si="34"/>
        <v/>
      </c>
    </row>
    <row r="169" spans="1:13" ht="18" x14ac:dyDescent="0.2">
      <c r="A169" s="58">
        <v>130</v>
      </c>
      <c r="B169" s="59" t="str">
        <f t="shared" si="24"/>
        <v/>
      </c>
      <c r="C169" s="58" t="str">
        <f t="shared" si="25"/>
        <v>M</v>
      </c>
      <c r="D169" s="58" t="str">
        <f t="shared" si="26"/>
        <v/>
      </c>
      <c r="E169" s="60" t="str">
        <f t="shared" si="27"/>
        <v/>
      </c>
      <c r="F169" s="58" t="str">
        <f t="shared" si="28"/>
        <v/>
      </c>
      <c r="G169" s="58" t="str">
        <f t="shared" si="29"/>
        <v/>
      </c>
      <c r="H169" s="58" t="str">
        <f t="shared" si="30"/>
        <v/>
      </c>
      <c r="I169" s="58" t="str">
        <f t="shared" si="31"/>
        <v/>
      </c>
      <c r="J169" s="61" t="str">
        <f t="shared" si="32"/>
        <v/>
      </c>
      <c r="K169" s="61" t="str">
        <f t="shared" si="33"/>
        <v/>
      </c>
      <c r="L169" s="61"/>
      <c r="M169" s="62" t="str">
        <f t="shared" si="34"/>
        <v/>
      </c>
    </row>
    <row r="170" spans="1:13" ht="18" x14ac:dyDescent="0.2">
      <c r="A170" s="58">
        <v>131</v>
      </c>
      <c r="B170" s="59" t="str">
        <f t="shared" si="24"/>
        <v/>
      </c>
      <c r="C170" s="58" t="str">
        <f t="shared" si="25"/>
        <v>M</v>
      </c>
      <c r="D170" s="58" t="str">
        <f t="shared" si="26"/>
        <v/>
      </c>
      <c r="E170" s="60" t="str">
        <f t="shared" si="27"/>
        <v/>
      </c>
      <c r="F170" s="58" t="str">
        <f t="shared" si="28"/>
        <v/>
      </c>
      <c r="G170" s="58" t="str">
        <f t="shared" si="29"/>
        <v/>
      </c>
      <c r="H170" s="58" t="str">
        <f t="shared" si="30"/>
        <v/>
      </c>
      <c r="I170" s="58" t="str">
        <f t="shared" si="31"/>
        <v/>
      </c>
      <c r="J170" s="61" t="str">
        <f t="shared" si="32"/>
        <v/>
      </c>
      <c r="K170" s="61" t="str">
        <f t="shared" si="33"/>
        <v/>
      </c>
      <c r="L170" s="61"/>
      <c r="M170" s="62" t="str">
        <f t="shared" si="34"/>
        <v/>
      </c>
    </row>
    <row r="171" spans="1:13" ht="18" x14ac:dyDescent="0.2">
      <c r="A171" s="58">
        <v>132</v>
      </c>
      <c r="B171" s="59" t="str">
        <f t="shared" si="24"/>
        <v/>
      </c>
      <c r="C171" s="58">
        <f t="shared" si="25"/>
        <v>0</v>
      </c>
      <c r="D171" s="58" t="str">
        <f t="shared" si="26"/>
        <v/>
      </c>
      <c r="E171" s="60" t="str">
        <f t="shared" si="27"/>
        <v/>
      </c>
      <c r="F171" s="58" t="str">
        <f t="shared" si="28"/>
        <v/>
      </c>
      <c r="G171" s="58" t="str">
        <f t="shared" si="29"/>
        <v/>
      </c>
      <c r="H171" s="58" t="str">
        <f t="shared" si="30"/>
        <v/>
      </c>
      <c r="I171" s="58" t="str">
        <f t="shared" si="31"/>
        <v/>
      </c>
      <c r="J171" s="61" t="str">
        <f t="shared" si="32"/>
        <v/>
      </c>
      <c r="K171" s="61" t="str">
        <f t="shared" si="33"/>
        <v/>
      </c>
      <c r="L171" s="61"/>
      <c r="M171" s="62" t="str">
        <f t="shared" si="34"/>
        <v/>
      </c>
    </row>
    <row r="172" spans="1:13" ht="18" x14ac:dyDescent="0.2">
      <c r="A172" s="58">
        <v>133</v>
      </c>
      <c r="B172" s="59" t="str">
        <f t="shared" si="24"/>
        <v/>
      </c>
      <c r="C172" s="58">
        <f t="shared" si="25"/>
        <v>0</v>
      </c>
      <c r="D172" s="58" t="str">
        <f t="shared" si="26"/>
        <v/>
      </c>
      <c r="E172" s="60" t="str">
        <f t="shared" si="27"/>
        <v/>
      </c>
      <c r="F172" s="58" t="str">
        <f t="shared" si="28"/>
        <v/>
      </c>
      <c r="G172" s="58" t="str">
        <f t="shared" si="29"/>
        <v/>
      </c>
      <c r="H172" s="58" t="str">
        <f t="shared" si="30"/>
        <v/>
      </c>
      <c r="I172" s="58" t="str">
        <f t="shared" si="31"/>
        <v/>
      </c>
      <c r="J172" s="61" t="str">
        <f t="shared" si="32"/>
        <v/>
      </c>
      <c r="K172" s="61" t="str">
        <f t="shared" si="33"/>
        <v/>
      </c>
      <c r="L172" s="61"/>
      <c r="M172" s="62" t="str">
        <f t="shared" si="34"/>
        <v/>
      </c>
    </row>
    <row r="173" spans="1:13" ht="18" x14ac:dyDescent="0.2">
      <c r="A173" s="58">
        <v>134</v>
      </c>
      <c r="B173" s="59" t="str">
        <f t="shared" si="24"/>
        <v/>
      </c>
      <c r="C173" s="58">
        <f t="shared" si="25"/>
        <v>0</v>
      </c>
      <c r="D173" s="58" t="str">
        <f t="shared" si="26"/>
        <v/>
      </c>
      <c r="E173" s="60" t="str">
        <f t="shared" si="27"/>
        <v/>
      </c>
      <c r="F173" s="58" t="str">
        <f t="shared" si="28"/>
        <v/>
      </c>
      <c r="G173" s="58" t="str">
        <f t="shared" si="29"/>
        <v/>
      </c>
      <c r="H173" s="58" t="str">
        <f t="shared" si="30"/>
        <v/>
      </c>
      <c r="I173" s="58" t="str">
        <f t="shared" si="31"/>
        <v/>
      </c>
      <c r="J173" s="61" t="str">
        <f t="shared" si="32"/>
        <v/>
      </c>
      <c r="K173" s="61" t="str">
        <f t="shared" si="33"/>
        <v/>
      </c>
      <c r="L173" s="61"/>
      <c r="M173" s="62" t="str">
        <f t="shared" si="34"/>
        <v/>
      </c>
    </row>
    <row r="174" spans="1:13" ht="18" x14ac:dyDescent="0.2">
      <c r="A174" s="58">
        <v>135</v>
      </c>
      <c r="B174" s="59" t="str">
        <f t="shared" si="24"/>
        <v/>
      </c>
      <c r="C174" s="58">
        <f t="shared" si="25"/>
        <v>0</v>
      </c>
      <c r="D174" s="58" t="str">
        <f t="shared" si="26"/>
        <v/>
      </c>
      <c r="E174" s="60" t="str">
        <f t="shared" si="27"/>
        <v/>
      </c>
      <c r="F174" s="58" t="str">
        <f t="shared" si="28"/>
        <v/>
      </c>
      <c r="G174" s="58" t="str">
        <f t="shared" si="29"/>
        <v/>
      </c>
      <c r="H174" s="58" t="str">
        <f t="shared" si="30"/>
        <v/>
      </c>
      <c r="I174" s="58" t="str">
        <f t="shared" si="31"/>
        <v/>
      </c>
      <c r="J174" s="61" t="str">
        <f t="shared" si="32"/>
        <v/>
      </c>
      <c r="K174" s="61" t="str">
        <f t="shared" si="33"/>
        <v/>
      </c>
      <c r="L174" s="61"/>
      <c r="M174" s="62" t="str">
        <f t="shared" si="34"/>
        <v/>
      </c>
    </row>
    <row r="175" spans="1:13" ht="18" x14ac:dyDescent="0.2">
      <c r="A175" s="58">
        <v>136</v>
      </c>
      <c r="B175" s="59" t="str">
        <f t="shared" si="24"/>
        <v/>
      </c>
      <c r="C175" s="58">
        <f t="shared" si="25"/>
        <v>0</v>
      </c>
      <c r="D175" s="58" t="str">
        <f t="shared" si="26"/>
        <v/>
      </c>
      <c r="E175" s="60" t="str">
        <f t="shared" si="27"/>
        <v/>
      </c>
      <c r="F175" s="58" t="str">
        <f t="shared" si="28"/>
        <v/>
      </c>
      <c r="G175" s="58" t="str">
        <f t="shared" si="29"/>
        <v/>
      </c>
      <c r="H175" s="58" t="str">
        <f t="shared" si="30"/>
        <v/>
      </c>
      <c r="I175" s="58" t="str">
        <f t="shared" si="31"/>
        <v/>
      </c>
      <c r="J175" s="61" t="str">
        <f t="shared" si="32"/>
        <v/>
      </c>
      <c r="K175" s="61" t="str">
        <f t="shared" si="33"/>
        <v/>
      </c>
      <c r="L175" s="61"/>
      <c r="M175" s="62" t="str">
        <f t="shared" si="34"/>
        <v/>
      </c>
    </row>
    <row r="176" spans="1:13" ht="18" x14ac:dyDescent="0.2">
      <c r="A176" s="58">
        <v>137</v>
      </c>
      <c r="B176" s="59" t="str">
        <f t="shared" si="24"/>
        <v/>
      </c>
      <c r="C176" s="58">
        <f t="shared" si="25"/>
        <v>0</v>
      </c>
      <c r="D176" s="58" t="str">
        <f t="shared" si="26"/>
        <v/>
      </c>
      <c r="E176" s="60" t="str">
        <f t="shared" si="27"/>
        <v/>
      </c>
      <c r="F176" s="58" t="str">
        <f t="shared" si="28"/>
        <v/>
      </c>
      <c r="G176" s="58" t="str">
        <f t="shared" si="29"/>
        <v/>
      </c>
      <c r="H176" s="58" t="str">
        <f t="shared" si="30"/>
        <v/>
      </c>
      <c r="I176" s="58" t="str">
        <f t="shared" si="31"/>
        <v/>
      </c>
      <c r="J176" s="61" t="str">
        <f t="shared" si="32"/>
        <v/>
      </c>
      <c r="K176" s="61" t="str">
        <f t="shared" si="33"/>
        <v/>
      </c>
      <c r="L176" s="61"/>
      <c r="M176" s="62" t="str">
        <f t="shared" si="34"/>
        <v/>
      </c>
    </row>
    <row r="177" spans="1:13" ht="18" x14ac:dyDescent="0.2">
      <c r="A177" s="58">
        <v>138</v>
      </c>
      <c r="B177" s="59" t="str">
        <f t="shared" si="24"/>
        <v/>
      </c>
      <c r="C177" s="58">
        <f t="shared" si="25"/>
        <v>0</v>
      </c>
      <c r="D177" s="58" t="str">
        <f t="shared" si="26"/>
        <v/>
      </c>
      <c r="E177" s="60" t="str">
        <f t="shared" si="27"/>
        <v/>
      </c>
      <c r="F177" s="58" t="str">
        <f t="shared" si="28"/>
        <v/>
      </c>
      <c r="G177" s="58" t="str">
        <f t="shared" si="29"/>
        <v/>
      </c>
      <c r="H177" s="58" t="str">
        <f t="shared" si="30"/>
        <v/>
      </c>
      <c r="I177" s="58" t="str">
        <f t="shared" si="31"/>
        <v/>
      </c>
      <c r="J177" s="61" t="str">
        <f t="shared" si="32"/>
        <v/>
      </c>
      <c r="K177" s="61" t="str">
        <f t="shared" si="33"/>
        <v/>
      </c>
      <c r="L177" s="61"/>
      <c r="M177" s="62" t="str">
        <f t="shared" si="34"/>
        <v/>
      </c>
    </row>
    <row r="178" spans="1:13" ht="18" x14ac:dyDescent="0.2">
      <c r="A178" s="58">
        <v>139</v>
      </c>
      <c r="B178" s="59" t="str">
        <f t="shared" si="24"/>
        <v/>
      </c>
      <c r="C178" s="58">
        <f t="shared" si="25"/>
        <v>0</v>
      </c>
      <c r="D178" s="58" t="str">
        <f t="shared" si="26"/>
        <v/>
      </c>
      <c r="E178" s="60" t="str">
        <f t="shared" si="27"/>
        <v/>
      </c>
      <c r="F178" s="58" t="str">
        <f t="shared" si="28"/>
        <v/>
      </c>
      <c r="G178" s="58" t="str">
        <f t="shared" si="29"/>
        <v/>
      </c>
      <c r="H178" s="58" t="str">
        <f t="shared" si="30"/>
        <v/>
      </c>
      <c r="I178" s="58" t="str">
        <f t="shared" si="31"/>
        <v/>
      </c>
      <c r="J178" s="61" t="str">
        <f t="shared" si="32"/>
        <v/>
      </c>
      <c r="K178" s="61" t="str">
        <f t="shared" si="33"/>
        <v/>
      </c>
      <c r="L178" s="61"/>
      <c r="M178" s="62" t="str">
        <f t="shared" si="34"/>
        <v/>
      </c>
    </row>
    <row r="179" spans="1:13" ht="18" x14ac:dyDescent="0.2">
      <c r="A179" s="58">
        <v>140</v>
      </c>
      <c r="B179" s="59" t="str">
        <f t="shared" si="24"/>
        <v/>
      </c>
      <c r="C179" s="58">
        <f t="shared" si="25"/>
        <v>0</v>
      </c>
      <c r="D179" s="58" t="str">
        <f t="shared" si="26"/>
        <v/>
      </c>
      <c r="E179" s="60" t="str">
        <f t="shared" si="27"/>
        <v/>
      </c>
      <c r="F179" s="58" t="str">
        <f t="shared" si="28"/>
        <v/>
      </c>
      <c r="G179" s="58" t="str">
        <f t="shared" si="29"/>
        <v/>
      </c>
      <c r="H179" s="58" t="str">
        <f t="shared" si="30"/>
        <v/>
      </c>
      <c r="I179" s="58" t="str">
        <f t="shared" si="31"/>
        <v/>
      </c>
      <c r="J179" s="61" t="str">
        <f t="shared" si="32"/>
        <v/>
      </c>
      <c r="K179" s="61" t="str">
        <f t="shared" si="33"/>
        <v/>
      </c>
      <c r="L179" s="61"/>
      <c r="M179" s="62" t="str">
        <f t="shared" si="34"/>
        <v/>
      </c>
    </row>
    <row r="180" spans="1:13" ht="18" x14ac:dyDescent="0.2">
      <c r="A180" s="58">
        <v>141</v>
      </c>
      <c r="B180" s="59" t="str">
        <f t="shared" si="24"/>
        <v/>
      </c>
      <c r="C180" s="58">
        <f t="shared" si="25"/>
        <v>0</v>
      </c>
      <c r="D180" s="58" t="str">
        <f t="shared" si="26"/>
        <v/>
      </c>
      <c r="E180" s="60" t="str">
        <f t="shared" si="27"/>
        <v/>
      </c>
      <c r="F180" s="58" t="str">
        <f t="shared" si="28"/>
        <v/>
      </c>
      <c r="G180" s="58" t="str">
        <f t="shared" si="29"/>
        <v/>
      </c>
      <c r="H180" s="58" t="str">
        <f t="shared" si="30"/>
        <v/>
      </c>
      <c r="I180" s="58" t="str">
        <f t="shared" si="31"/>
        <v/>
      </c>
      <c r="J180" s="61" t="str">
        <f t="shared" si="32"/>
        <v/>
      </c>
      <c r="K180" s="61" t="str">
        <f t="shared" si="33"/>
        <v/>
      </c>
      <c r="L180" s="61"/>
      <c r="M180" s="62" t="str">
        <f t="shared" si="34"/>
        <v/>
      </c>
    </row>
    <row r="181" spans="1:13" ht="18" x14ac:dyDescent="0.2">
      <c r="A181" s="58">
        <v>142</v>
      </c>
      <c r="B181" s="59" t="str">
        <f t="shared" si="24"/>
        <v/>
      </c>
      <c r="C181" s="58">
        <f t="shared" si="25"/>
        <v>0</v>
      </c>
      <c r="D181" s="58" t="str">
        <f t="shared" si="26"/>
        <v/>
      </c>
      <c r="E181" s="60" t="str">
        <f t="shared" si="27"/>
        <v/>
      </c>
      <c r="F181" s="58" t="str">
        <f t="shared" si="28"/>
        <v/>
      </c>
      <c r="G181" s="58" t="str">
        <f t="shared" si="29"/>
        <v/>
      </c>
      <c r="H181" s="58" t="str">
        <f t="shared" si="30"/>
        <v/>
      </c>
      <c r="I181" s="58" t="str">
        <f t="shared" si="31"/>
        <v/>
      </c>
      <c r="J181" s="61" t="str">
        <f t="shared" si="32"/>
        <v/>
      </c>
      <c r="K181" s="61" t="str">
        <f t="shared" si="33"/>
        <v/>
      </c>
      <c r="L181" s="61"/>
      <c r="M181" s="62" t="str">
        <f t="shared" si="34"/>
        <v/>
      </c>
    </row>
    <row r="182" spans="1:13" ht="18" x14ac:dyDescent="0.2">
      <c r="A182" s="58">
        <v>143</v>
      </c>
      <c r="B182" s="59" t="str">
        <f t="shared" si="24"/>
        <v/>
      </c>
      <c r="C182" s="58">
        <f t="shared" si="25"/>
        <v>0</v>
      </c>
      <c r="D182" s="58" t="str">
        <f t="shared" si="26"/>
        <v/>
      </c>
      <c r="E182" s="60" t="str">
        <f t="shared" si="27"/>
        <v/>
      </c>
      <c r="F182" s="58" t="str">
        <f t="shared" si="28"/>
        <v/>
      </c>
      <c r="G182" s="58" t="str">
        <f t="shared" si="29"/>
        <v/>
      </c>
      <c r="H182" s="58" t="str">
        <f t="shared" si="30"/>
        <v/>
      </c>
      <c r="I182" s="58" t="str">
        <f t="shared" si="31"/>
        <v/>
      </c>
      <c r="J182" s="61" t="str">
        <f t="shared" si="32"/>
        <v/>
      </c>
      <c r="K182" s="61" t="str">
        <f t="shared" si="33"/>
        <v/>
      </c>
      <c r="L182" s="61"/>
      <c r="M182" s="62" t="str">
        <f t="shared" si="34"/>
        <v/>
      </c>
    </row>
    <row r="183" spans="1:13" ht="18" x14ac:dyDescent="0.2">
      <c r="A183" s="58">
        <v>144</v>
      </c>
      <c r="B183" s="59" t="str">
        <f t="shared" si="24"/>
        <v/>
      </c>
      <c r="C183" s="58">
        <f t="shared" si="25"/>
        <v>0</v>
      </c>
      <c r="D183" s="58" t="str">
        <f t="shared" si="26"/>
        <v/>
      </c>
      <c r="E183" s="60" t="str">
        <f t="shared" si="27"/>
        <v/>
      </c>
      <c r="F183" s="58" t="str">
        <f t="shared" si="28"/>
        <v/>
      </c>
      <c r="G183" s="58" t="str">
        <f t="shared" si="29"/>
        <v/>
      </c>
      <c r="H183" s="58" t="str">
        <f t="shared" si="30"/>
        <v/>
      </c>
      <c r="I183" s="58" t="str">
        <f t="shared" si="31"/>
        <v/>
      </c>
      <c r="J183" s="61" t="str">
        <f t="shared" si="32"/>
        <v/>
      </c>
      <c r="K183" s="61" t="str">
        <f t="shared" si="33"/>
        <v/>
      </c>
      <c r="L183" s="61"/>
      <c r="M183" s="62" t="str">
        <f t="shared" si="34"/>
        <v/>
      </c>
    </row>
    <row r="184" spans="1:13" ht="18" x14ac:dyDescent="0.2">
      <c r="A184" s="58">
        <v>145</v>
      </c>
      <c r="B184" s="59" t="str">
        <f t="shared" si="24"/>
        <v/>
      </c>
      <c r="C184" s="58">
        <f t="shared" si="25"/>
        <v>0</v>
      </c>
      <c r="D184" s="58" t="str">
        <f t="shared" si="26"/>
        <v/>
      </c>
      <c r="E184" s="60" t="str">
        <f t="shared" si="27"/>
        <v/>
      </c>
      <c r="F184" s="58" t="str">
        <f t="shared" si="28"/>
        <v/>
      </c>
      <c r="G184" s="58" t="str">
        <f t="shared" si="29"/>
        <v/>
      </c>
      <c r="H184" s="58" t="str">
        <f t="shared" si="30"/>
        <v/>
      </c>
      <c r="I184" s="58" t="str">
        <f t="shared" si="31"/>
        <v/>
      </c>
      <c r="J184" s="61" t="str">
        <f t="shared" si="32"/>
        <v/>
      </c>
      <c r="K184" s="61" t="str">
        <f t="shared" si="33"/>
        <v/>
      </c>
      <c r="L184" s="61"/>
      <c r="M184" s="62" t="str">
        <f t="shared" si="34"/>
        <v/>
      </c>
    </row>
    <row r="185" spans="1:13" ht="18" x14ac:dyDescent="0.2">
      <c r="A185" s="58">
        <v>146</v>
      </c>
      <c r="B185" s="59" t="str">
        <f t="shared" si="24"/>
        <v/>
      </c>
      <c r="C185" s="58">
        <f t="shared" si="25"/>
        <v>0</v>
      </c>
      <c r="D185" s="58" t="str">
        <f t="shared" si="26"/>
        <v/>
      </c>
      <c r="E185" s="60" t="str">
        <f t="shared" si="27"/>
        <v/>
      </c>
      <c r="F185" s="58" t="str">
        <f t="shared" si="28"/>
        <v/>
      </c>
      <c r="G185" s="58" t="str">
        <f t="shared" si="29"/>
        <v/>
      </c>
      <c r="H185" s="58" t="str">
        <f t="shared" si="30"/>
        <v/>
      </c>
      <c r="I185" s="58" t="str">
        <f t="shared" si="31"/>
        <v/>
      </c>
      <c r="J185" s="61" t="str">
        <f t="shared" si="32"/>
        <v/>
      </c>
      <c r="K185" s="61" t="str">
        <f t="shared" si="33"/>
        <v/>
      </c>
      <c r="L185" s="61"/>
      <c r="M185" s="62" t="str">
        <f t="shared" si="34"/>
        <v/>
      </c>
    </row>
    <row r="186" spans="1:13" ht="18" x14ac:dyDescent="0.2">
      <c r="A186" s="58">
        <v>147</v>
      </c>
      <c r="B186" s="59" t="str">
        <f t="shared" si="24"/>
        <v/>
      </c>
      <c r="C186" s="58">
        <f t="shared" si="25"/>
        <v>0</v>
      </c>
      <c r="D186" s="58" t="str">
        <f t="shared" si="26"/>
        <v/>
      </c>
      <c r="E186" s="60" t="str">
        <f t="shared" si="27"/>
        <v/>
      </c>
      <c r="F186" s="58" t="str">
        <f t="shared" si="28"/>
        <v/>
      </c>
      <c r="G186" s="58" t="str">
        <f t="shared" si="29"/>
        <v/>
      </c>
      <c r="H186" s="58" t="str">
        <f t="shared" si="30"/>
        <v/>
      </c>
      <c r="I186" s="58" t="str">
        <f t="shared" si="31"/>
        <v/>
      </c>
      <c r="J186" s="61" t="str">
        <f t="shared" si="32"/>
        <v/>
      </c>
      <c r="K186" s="61" t="str">
        <f t="shared" si="33"/>
        <v/>
      </c>
      <c r="L186" s="61"/>
      <c r="M186" s="62" t="str">
        <f t="shared" si="34"/>
        <v/>
      </c>
    </row>
    <row r="187" spans="1:13" ht="18" x14ac:dyDescent="0.2">
      <c r="A187" s="58">
        <v>148</v>
      </c>
      <c r="B187" s="59" t="str">
        <f t="shared" si="24"/>
        <v/>
      </c>
      <c r="C187" s="58">
        <f t="shared" si="25"/>
        <v>0</v>
      </c>
      <c r="D187" s="58" t="str">
        <f t="shared" si="26"/>
        <v/>
      </c>
      <c r="E187" s="60" t="str">
        <f t="shared" si="27"/>
        <v/>
      </c>
      <c r="F187" s="58" t="str">
        <f t="shared" si="28"/>
        <v/>
      </c>
      <c r="G187" s="58" t="str">
        <f t="shared" si="29"/>
        <v/>
      </c>
      <c r="H187" s="58" t="str">
        <f t="shared" si="30"/>
        <v/>
      </c>
      <c r="I187" s="58" t="str">
        <f t="shared" si="31"/>
        <v/>
      </c>
      <c r="J187" s="61" t="str">
        <f t="shared" si="32"/>
        <v/>
      </c>
      <c r="K187" s="61" t="str">
        <f t="shared" si="33"/>
        <v/>
      </c>
      <c r="L187" s="61"/>
      <c r="M187" s="62" t="str">
        <f t="shared" si="34"/>
        <v/>
      </c>
    </row>
    <row r="188" spans="1:13" ht="18" x14ac:dyDescent="0.2">
      <c r="A188" s="58">
        <v>149</v>
      </c>
      <c r="B188" s="59" t="str">
        <f t="shared" si="24"/>
        <v/>
      </c>
      <c r="C188" s="58">
        <f t="shared" si="25"/>
        <v>0</v>
      </c>
      <c r="D188" s="58" t="str">
        <f t="shared" si="26"/>
        <v/>
      </c>
      <c r="E188" s="60" t="str">
        <f t="shared" si="27"/>
        <v/>
      </c>
      <c r="F188" s="58" t="str">
        <f t="shared" si="28"/>
        <v/>
      </c>
      <c r="G188" s="58" t="str">
        <f t="shared" si="29"/>
        <v/>
      </c>
      <c r="H188" s="58" t="str">
        <f t="shared" si="30"/>
        <v/>
      </c>
      <c r="I188" s="58" t="str">
        <f t="shared" si="31"/>
        <v/>
      </c>
      <c r="J188" s="61" t="str">
        <f t="shared" si="32"/>
        <v/>
      </c>
      <c r="K188" s="61" t="str">
        <f t="shared" si="33"/>
        <v/>
      </c>
      <c r="L188" s="61"/>
      <c r="M188" s="62" t="str">
        <f t="shared" si="34"/>
        <v/>
      </c>
    </row>
    <row r="189" spans="1:13" ht="18" x14ac:dyDescent="0.2">
      <c r="A189" s="58">
        <v>150</v>
      </c>
      <c r="B189" s="59" t="str">
        <f t="shared" si="24"/>
        <v/>
      </c>
      <c r="C189" s="58">
        <f t="shared" si="25"/>
        <v>0</v>
      </c>
      <c r="D189" s="58" t="str">
        <f t="shared" si="26"/>
        <v/>
      </c>
      <c r="E189" s="60" t="str">
        <f t="shared" si="27"/>
        <v/>
      </c>
      <c r="F189" s="58" t="str">
        <f t="shared" si="28"/>
        <v/>
      </c>
      <c r="G189" s="58" t="str">
        <f t="shared" si="29"/>
        <v/>
      </c>
      <c r="H189" s="58" t="str">
        <f t="shared" si="30"/>
        <v/>
      </c>
      <c r="I189" s="58" t="str">
        <f t="shared" si="31"/>
        <v/>
      </c>
      <c r="J189" s="61" t="str">
        <f t="shared" si="32"/>
        <v/>
      </c>
      <c r="K189" s="61" t="str">
        <f t="shared" si="33"/>
        <v/>
      </c>
      <c r="L189" s="61"/>
      <c r="M189" s="62" t="str">
        <f t="shared" si="34"/>
        <v/>
      </c>
    </row>
    <row r="190" spans="1:13" ht="18" x14ac:dyDescent="0.2">
      <c r="A190" s="58">
        <v>151</v>
      </c>
      <c r="B190" s="59" t="str">
        <f t="shared" si="24"/>
        <v/>
      </c>
      <c r="C190" s="58">
        <f t="shared" si="25"/>
        <v>0</v>
      </c>
      <c r="D190" s="58" t="str">
        <f t="shared" si="26"/>
        <v/>
      </c>
      <c r="E190" s="60" t="str">
        <f t="shared" si="27"/>
        <v/>
      </c>
      <c r="F190" s="58" t="str">
        <f t="shared" si="28"/>
        <v/>
      </c>
      <c r="G190" s="58" t="str">
        <f t="shared" si="29"/>
        <v/>
      </c>
      <c r="H190" s="58" t="str">
        <f t="shared" si="30"/>
        <v/>
      </c>
      <c r="I190" s="58" t="str">
        <f t="shared" si="31"/>
        <v/>
      </c>
      <c r="J190" s="61" t="str">
        <f t="shared" si="32"/>
        <v/>
      </c>
      <c r="K190" s="61" t="str">
        <f t="shared" si="33"/>
        <v/>
      </c>
      <c r="L190" s="61"/>
      <c r="M190" s="62" t="str">
        <f t="shared" si="34"/>
        <v/>
      </c>
    </row>
    <row r="191" spans="1:13" ht="18" x14ac:dyDescent="0.2">
      <c r="A191" s="58">
        <v>152</v>
      </c>
      <c r="B191" s="59" t="str">
        <f t="shared" si="24"/>
        <v/>
      </c>
      <c r="C191" s="58">
        <f t="shared" si="25"/>
        <v>0</v>
      </c>
      <c r="D191" s="58" t="str">
        <f t="shared" si="26"/>
        <v/>
      </c>
      <c r="E191" s="60" t="str">
        <f t="shared" si="27"/>
        <v/>
      </c>
      <c r="F191" s="58" t="str">
        <f t="shared" si="28"/>
        <v/>
      </c>
      <c r="G191" s="58" t="str">
        <f t="shared" si="29"/>
        <v/>
      </c>
      <c r="H191" s="58" t="str">
        <f t="shared" si="30"/>
        <v/>
      </c>
      <c r="I191" s="58" t="str">
        <f t="shared" si="31"/>
        <v/>
      </c>
      <c r="J191" s="61" t="str">
        <f t="shared" si="32"/>
        <v/>
      </c>
      <c r="K191" s="61" t="str">
        <f t="shared" si="33"/>
        <v/>
      </c>
      <c r="L191" s="61"/>
      <c r="M191" s="62" t="str">
        <f t="shared" si="34"/>
        <v/>
      </c>
    </row>
    <row r="192" spans="1:13" ht="18" x14ac:dyDescent="0.2">
      <c r="A192" s="58">
        <v>153</v>
      </c>
      <c r="B192" s="59" t="str">
        <f t="shared" si="24"/>
        <v/>
      </c>
      <c r="C192" s="58">
        <f t="shared" si="25"/>
        <v>0</v>
      </c>
      <c r="D192" s="58" t="str">
        <f t="shared" si="26"/>
        <v/>
      </c>
      <c r="E192" s="60" t="str">
        <f t="shared" si="27"/>
        <v/>
      </c>
      <c r="F192" s="58" t="str">
        <f t="shared" si="28"/>
        <v/>
      </c>
      <c r="G192" s="58" t="str">
        <f t="shared" si="29"/>
        <v/>
      </c>
      <c r="H192" s="58" t="str">
        <f t="shared" si="30"/>
        <v/>
      </c>
      <c r="I192" s="58" t="str">
        <f t="shared" si="31"/>
        <v/>
      </c>
      <c r="J192" s="61" t="str">
        <f t="shared" si="32"/>
        <v/>
      </c>
      <c r="K192" s="61" t="str">
        <f t="shared" si="33"/>
        <v/>
      </c>
      <c r="L192" s="61"/>
      <c r="M192" s="62" t="str">
        <f t="shared" si="34"/>
        <v/>
      </c>
    </row>
    <row r="193" spans="1:13" ht="18" x14ac:dyDescent="0.2">
      <c r="A193" s="58">
        <v>154</v>
      </c>
      <c r="B193" s="59" t="str">
        <f t="shared" si="24"/>
        <v/>
      </c>
      <c r="C193" s="58">
        <f t="shared" si="25"/>
        <v>0</v>
      </c>
      <c r="D193" s="58" t="str">
        <f t="shared" si="26"/>
        <v/>
      </c>
      <c r="E193" s="60" t="str">
        <f t="shared" si="27"/>
        <v/>
      </c>
      <c r="F193" s="58" t="str">
        <f t="shared" si="28"/>
        <v/>
      </c>
      <c r="G193" s="58" t="str">
        <f t="shared" si="29"/>
        <v/>
      </c>
      <c r="H193" s="58" t="str">
        <f t="shared" si="30"/>
        <v/>
      </c>
      <c r="I193" s="58" t="str">
        <f t="shared" si="31"/>
        <v/>
      </c>
      <c r="J193" s="61" t="str">
        <f t="shared" si="32"/>
        <v/>
      </c>
      <c r="K193" s="61" t="str">
        <f t="shared" si="33"/>
        <v/>
      </c>
      <c r="L193" s="61"/>
      <c r="M193" s="62" t="str">
        <f t="shared" si="34"/>
        <v/>
      </c>
    </row>
    <row r="194" spans="1:13" ht="18" x14ac:dyDescent="0.2">
      <c r="A194" s="58">
        <v>155</v>
      </c>
      <c r="B194" s="59" t="str">
        <f t="shared" si="24"/>
        <v/>
      </c>
      <c r="C194" s="58">
        <f t="shared" si="25"/>
        <v>0</v>
      </c>
      <c r="D194" s="58" t="str">
        <f t="shared" si="26"/>
        <v/>
      </c>
      <c r="E194" s="60" t="str">
        <f t="shared" si="27"/>
        <v/>
      </c>
      <c r="F194" s="58" t="str">
        <f t="shared" si="28"/>
        <v/>
      </c>
      <c r="G194" s="58" t="str">
        <f t="shared" si="29"/>
        <v/>
      </c>
      <c r="H194" s="58" t="str">
        <f t="shared" si="30"/>
        <v/>
      </c>
      <c r="I194" s="58" t="str">
        <f t="shared" si="31"/>
        <v/>
      </c>
      <c r="J194" s="61" t="str">
        <f t="shared" si="32"/>
        <v/>
      </c>
      <c r="K194" s="61" t="str">
        <f t="shared" si="33"/>
        <v/>
      </c>
      <c r="L194" s="61"/>
      <c r="M194" s="62" t="str">
        <f t="shared" si="34"/>
        <v/>
      </c>
    </row>
    <row r="195" spans="1:13" ht="18" x14ac:dyDescent="0.2">
      <c r="A195" s="58">
        <v>156</v>
      </c>
      <c r="B195" s="59" t="str">
        <f t="shared" si="24"/>
        <v/>
      </c>
      <c r="C195" s="58">
        <f t="shared" si="25"/>
        <v>0</v>
      </c>
      <c r="D195" s="58" t="str">
        <f t="shared" si="26"/>
        <v/>
      </c>
      <c r="E195" s="60" t="str">
        <f t="shared" si="27"/>
        <v/>
      </c>
      <c r="F195" s="58" t="str">
        <f t="shared" si="28"/>
        <v/>
      </c>
      <c r="G195" s="58" t="str">
        <f t="shared" si="29"/>
        <v/>
      </c>
      <c r="H195" s="58" t="str">
        <f t="shared" si="30"/>
        <v/>
      </c>
      <c r="I195" s="58" t="str">
        <f t="shared" si="31"/>
        <v/>
      </c>
      <c r="J195" s="61" t="str">
        <f t="shared" si="32"/>
        <v/>
      </c>
      <c r="K195" s="61" t="str">
        <f t="shared" si="33"/>
        <v/>
      </c>
      <c r="L195" s="61"/>
      <c r="M195" s="62" t="str">
        <f t="shared" si="34"/>
        <v/>
      </c>
    </row>
    <row r="196" spans="1:13" ht="18" x14ac:dyDescent="0.2">
      <c r="A196" s="58">
        <v>157</v>
      </c>
      <c r="B196" s="59" t="str">
        <f t="shared" ref="B196:B259" si="35">IF($C196="Z",VLOOKUP($A196,KOMPLET,2,FALSE),"")</f>
        <v/>
      </c>
      <c r="C196" s="58">
        <f t="shared" ref="C196:C259" si="36">IFERROR(VLOOKUP($A196,KOMPLET,3,FALSE),"X")</f>
        <v>0</v>
      </c>
      <c r="D196" s="58" t="str">
        <f t="shared" ref="D196:D259" si="37">IF($C196="Z",VLOOKUP($A196,KOMPLET,4,FALSE),"")</f>
        <v/>
      </c>
      <c r="E196" s="60" t="str">
        <f t="shared" ref="E196:E259" si="38">IF($C196="Z",VLOOKUP($A196,KOMPLET,5,FALSE),"")</f>
        <v/>
      </c>
      <c r="F196" s="58" t="str">
        <f t="shared" ref="F196:F259" si="39">IF($C196="Z",VLOOKUP($A196,KOMPLET,6,FALSE),"")</f>
        <v/>
      </c>
      <c r="G196" s="58" t="str">
        <f t="shared" ref="G196:G259" si="40">IF($C196="Z",VLOOKUP($A196,KOMPLET,7,FALSE),"")</f>
        <v/>
      </c>
      <c r="H196" s="58" t="str">
        <f t="shared" ref="H196:H259" si="41">IF($C196="Z",VLOOKUP($A196,KOMPLET,8,FALSE),"")</f>
        <v/>
      </c>
      <c r="I196" s="58" t="str">
        <f t="shared" ref="I196:I259" si="42">IF($C196="Z",VLOOKUP($A196,KOMPLET,9,FALSE),"")</f>
        <v/>
      </c>
      <c r="J196" s="61" t="str">
        <f t="shared" ref="J196:J259" si="43">IF($C196="Z",VLOOKUP($A196,KOMPLET,13,FALSE),"")</f>
        <v/>
      </c>
      <c r="K196" s="61" t="str">
        <f t="shared" ref="K196:K259" si="44">IF($C196="Z",VLOOKUP($A196,KOMPLET,14,FALSE),"")</f>
        <v/>
      </c>
      <c r="L196" s="61"/>
      <c r="M196" s="62" t="str">
        <f t="shared" si="34"/>
        <v/>
      </c>
    </row>
    <row r="197" spans="1:13" ht="18" x14ac:dyDescent="0.2">
      <c r="A197" s="58">
        <v>158</v>
      </c>
      <c r="B197" s="59" t="str">
        <f t="shared" si="35"/>
        <v/>
      </c>
      <c r="C197" s="58" t="str">
        <f t="shared" si="36"/>
        <v>X</v>
      </c>
      <c r="D197" s="58" t="str">
        <f t="shared" si="37"/>
        <v/>
      </c>
      <c r="E197" s="60" t="str">
        <f t="shared" si="38"/>
        <v/>
      </c>
      <c r="F197" s="58" t="str">
        <f t="shared" si="39"/>
        <v/>
      </c>
      <c r="G197" s="58" t="str">
        <f t="shared" si="40"/>
        <v/>
      </c>
      <c r="H197" s="58" t="str">
        <f t="shared" si="41"/>
        <v/>
      </c>
      <c r="I197" s="58" t="str">
        <f t="shared" si="42"/>
        <v/>
      </c>
      <c r="J197" s="61" t="str">
        <f t="shared" si="43"/>
        <v/>
      </c>
      <c r="K197" s="61" t="str">
        <f t="shared" si="44"/>
        <v/>
      </c>
      <c r="L197" s="61"/>
      <c r="M197" s="62" t="str">
        <f t="shared" si="34"/>
        <v/>
      </c>
    </row>
    <row r="198" spans="1:13" ht="18" x14ac:dyDescent="0.2">
      <c r="A198" s="58">
        <v>159</v>
      </c>
      <c r="B198" s="59" t="str">
        <f t="shared" si="35"/>
        <v/>
      </c>
      <c r="C198" s="58" t="str">
        <f t="shared" si="36"/>
        <v>X</v>
      </c>
      <c r="D198" s="58" t="str">
        <f t="shared" si="37"/>
        <v/>
      </c>
      <c r="E198" s="60" t="str">
        <f t="shared" si="38"/>
        <v/>
      </c>
      <c r="F198" s="58" t="str">
        <f t="shared" si="39"/>
        <v/>
      </c>
      <c r="G198" s="58" t="str">
        <f t="shared" si="40"/>
        <v/>
      </c>
      <c r="H198" s="58" t="str">
        <f t="shared" si="41"/>
        <v/>
      </c>
      <c r="I198" s="58" t="str">
        <f t="shared" si="42"/>
        <v/>
      </c>
      <c r="J198" s="61" t="str">
        <f t="shared" si="43"/>
        <v/>
      </c>
      <c r="K198" s="61" t="str">
        <f t="shared" si="44"/>
        <v/>
      </c>
      <c r="L198" s="61"/>
      <c r="M198" s="62" t="str">
        <f t="shared" si="34"/>
        <v/>
      </c>
    </row>
    <row r="199" spans="1:13" ht="18" x14ac:dyDescent="0.2">
      <c r="A199" s="58">
        <v>160</v>
      </c>
      <c r="B199" s="59" t="str">
        <f t="shared" si="35"/>
        <v/>
      </c>
      <c r="C199" s="58" t="str">
        <f t="shared" si="36"/>
        <v>X</v>
      </c>
      <c r="D199" s="58" t="str">
        <f t="shared" si="37"/>
        <v/>
      </c>
      <c r="E199" s="60" t="str">
        <f t="shared" si="38"/>
        <v/>
      </c>
      <c r="F199" s="58" t="str">
        <f t="shared" si="39"/>
        <v/>
      </c>
      <c r="G199" s="58" t="str">
        <f t="shared" si="40"/>
        <v/>
      </c>
      <c r="H199" s="58" t="str">
        <f t="shared" si="41"/>
        <v/>
      </c>
      <c r="I199" s="58" t="str">
        <f t="shared" si="42"/>
        <v/>
      </c>
      <c r="J199" s="61" t="str">
        <f t="shared" si="43"/>
        <v/>
      </c>
      <c r="K199" s="61" t="str">
        <f t="shared" si="44"/>
        <v/>
      </c>
      <c r="L199" s="61"/>
      <c r="M199" s="62" t="str">
        <f t="shared" si="34"/>
        <v/>
      </c>
    </row>
    <row r="200" spans="1:13" ht="18" x14ac:dyDescent="0.2">
      <c r="A200" s="58">
        <v>161</v>
      </c>
      <c r="B200" s="59" t="str">
        <f t="shared" si="35"/>
        <v/>
      </c>
      <c r="C200" s="58" t="str">
        <f t="shared" si="36"/>
        <v>X</v>
      </c>
      <c r="D200" s="58" t="str">
        <f t="shared" si="37"/>
        <v/>
      </c>
      <c r="E200" s="60" t="str">
        <f t="shared" si="38"/>
        <v/>
      </c>
      <c r="F200" s="58" t="str">
        <f t="shared" si="39"/>
        <v/>
      </c>
      <c r="G200" s="58" t="str">
        <f t="shared" si="40"/>
        <v/>
      </c>
      <c r="H200" s="58" t="str">
        <f t="shared" si="41"/>
        <v/>
      </c>
      <c r="I200" s="58" t="str">
        <f t="shared" si="42"/>
        <v/>
      </c>
      <c r="J200" s="61" t="str">
        <f t="shared" si="43"/>
        <v/>
      </c>
      <c r="K200" s="61" t="str">
        <f t="shared" si="44"/>
        <v/>
      </c>
      <c r="L200" s="61"/>
      <c r="M200" s="62" t="str">
        <f t="shared" si="34"/>
        <v/>
      </c>
    </row>
    <row r="201" spans="1:13" ht="18" x14ac:dyDescent="0.2">
      <c r="A201" s="58">
        <v>162</v>
      </c>
      <c r="B201" s="59" t="str">
        <f t="shared" si="35"/>
        <v/>
      </c>
      <c r="C201" s="58" t="str">
        <f t="shared" si="36"/>
        <v>X</v>
      </c>
      <c r="D201" s="58" t="str">
        <f t="shared" si="37"/>
        <v/>
      </c>
      <c r="E201" s="60" t="str">
        <f t="shared" si="38"/>
        <v/>
      </c>
      <c r="F201" s="58" t="str">
        <f t="shared" si="39"/>
        <v/>
      </c>
      <c r="G201" s="58" t="str">
        <f t="shared" si="40"/>
        <v/>
      </c>
      <c r="H201" s="58" t="str">
        <f t="shared" si="41"/>
        <v/>
      </c>
      <c r="I201" s="58" t="str">
        <f t="shared" si="42"/>
        <v/>
      </c>
      <c r="J201" s="61" t="str">
        <f t="shared" si="43"/>
        <v/>
      </c>
      <c r="K201" s="61" t="str">
        <f t="shared" si="44"/>
        <v/>
      </c>
      <c r="L201" s="61"/>
      <c r="M201" s="62" t="str">
        <f t="shared" si="34"/>
        <v/>
      </c>
    </row>
    <row r="202" spans="1:13" ht="18" x14ac:dyDescent="0.2">
      <c r="A202" s="58">
        <v>163</v>
      </c>
      <c r="B202" s="59" t="str">
        <f t="shared" si="35"/>
        <v/>
      </c>
      <c r="C202" s="58" t="str">
        <f t="shared" si="36"/>
        <v>X</v>
      </c>
      <c r="D202" s="58" t="str">
        <f t="shared" si="37"/>
        <v/>
      </c>
      <c r="E202" s="60" t="str">
        <f t="shared" si="38"/>
        <v/>
      </c>
      <c r="F202" s="58" t="str">
        <f t="shared" si="39"/>
        <v/>
      </c>
      <c r="G202" s="58" t="str">
        <f t="shared" si="40"/>
        <v/>
      </c>
      <c r="H202" s="58" t="str">
        <f t="shared" si="41"/>
        <v/>
      </c>
      <c r="I202" s="58" t="str">
        <f t="shared" si="42"/>
        <v/>
      </c>
      <c r="J202" s="61" t="str">
        <f t="shared" si="43"/>
        <v/>
      </c>
      <c r="K202" s="61" t="str">
        <f t="shared" si="44"/>
        <v/>
      </c>
      <c r="L202" s="61"/>
      <c r="M202" s="62" t="str">
        <f t="shared" si="34"/>
        <v/>
      </c>
    </row>
    <row r="203" spans="1:13" ht="18" x14ac:dyDescent="0.2">
      <c r="A203" s="58">
        <v>164</v>
      </c>
      <c r="B203" s="59" t="str">
        <f t="shared" si="35"/>
        <v/>
      </c>
      <c r="C203" s="58" t="str">
        <f t="shared" si="36"/>
        <v>X</v>
      </c>
      <c r="D203" s="58" t="str">
        <f t="shared" si="37"/>
        <v/>
      </c>
      <c r="E203" s="60" t="str">
        <f t="shared" si="38"/>
        <v/>
      </c>
      <c r="F203" s="58" t="str">
        <f t="shared" si="39"/>
        <v/>
      </c>
      <c r="G203" s="58" t="str">
        <f t="shared" si="40"/>
        <v/>
      </c>
      <c r="H203" s="58" t="str">
        <f t="shared" si="41"/>
        <v/>
      </c>
      <c r="I203" s="58" t="str">
        <f t="shared" si="42"/>
        <v/>
      </c>
      <c r="J203" s="61" t="str">
        <f t="shared" si="43"/>
        <v/>
      </c>
      <c r="K203" s="61" t="str">
        <f t="shared" si="44"/>
        <v/>
      </c>
      <c r="L203" s="61"/>
      <c r="M203" s="62" t="str">
        <f t="shared" si="34"/>
        <v/>
      </c>
    </row>
    <row r="204" spans="1:13" ht="18" x14ac:dyDescent="0.2">
      <c r="A204" s="58">
        <v>165</v>
      </c>
      <c r="B204" s="59" t="str">
        <f t="shared" si="35"/>
        <v/>
      </c>
      <c r="C204" s="58" t="str">
        <f t="shared" si="36"/>
        <v>X</v>
      </c>
      <c r="D204" s="58" t="str">
        <f t="shared" si="37"/>
        <v/>
      </c>
      <c r="E204" s="60" t="str">
        <f t="shared" si="38"/>
        <v/>
      </c>
      <c r="F204" s="58" t="str">
        <f t="shared" si="39"/>
        <v/>
      </c>
      <c r="G204" s="58" t="str">
        <f t="shared" si="40"/>
        <v/>
      </c>
      <c r="H204" s="58" t="str">
        <f t="shared" si="41"/>
        <v/>
      </c>
      <c r="I204" s="58" t="str">
        <f t="shared" si="42"/>
        <v/>
      </c>
      <c r="J204" s="61" t="str">
        <f t="shared" si="43"/>
        <v/>
      </c>
      <c r="K204" s="61" t="str">
        <f t="shared" si="44"/>
        <v/>
      </c>
      <c r="L204" s="61"/>
      <c r="M204" s="62" t="str">
        <f t="shared" si="34"/>
        <v/>
      </c>
    </row>
    <row r="205" spans="1:13" ht="18" x14ac:dyDescent="0.2">
      <c r="A205" s="58">
        <v>166</v>
      </c>
      <c r="B205" s="59" t="str">
        <f t="shared" si="35"/>
        <v/>
      </c>
      <c r="C205" s="58" t="str">
        <f t="shared" si="36"/>
        <v>X</v>
      </c>
      <c r="D205" s="58" t="str">
        <f t="shared" si="37"/>
        <v/>
      </c>
      <c r="E205" s="60" t="str">
        <f t="shared" si="38"/>
        <v/>
      </c>
      <c r="F205" s="58" t="str">
        <f t="shared" si="39"/>
        <v/>
      </c>
      <c r="G205" s="58" t="str">
        <f t="shared" si="40"/>
        <v/>
      </c>
      <c r="H205" s="58" t="str">
        <f t="shared" si="41"/>
        <v/>
      </c>
      <c r="I205" s="58" t="str">
        <f t="shared" si="42"/>
        <v/>
      </c>
      <c r="J205" s="61" t="str">
        <f t="shared" si="43"/>
        <v/>
      </c>
      <c r="K205" s="61" t="str">
        <f t="shared" si="44"/>
        <v/>
      </c>
      <c r="L205" s="61"/>
      <c r="M205" s="62" t="str">
        <f t="shared" si="34"/>
        <v/>
      </c>
    </row>
    <row r="206" spans="1:13" ht="18" x14ac:dyDescent="0.2">
      <c r="A206" s="58">
        <v>167</v>
      </c>
      <c r="B206" s="59" t="str">
        <f t="shared" si="35"/>
        <v/>
      </c>
      <c r="C206" s="58" t="str">
        <f t="shared" si="36"/>
        <v>X</v>
      </c>
      <c r="D206" s="58" t="str">
        <f t="shared" si="37"/>
        <v/>
      </c>
      <c r="E206" s="60" t="str">
        <f t="shared" si="38"/>
        <v/>
      </c>
      <c r="F206" s="58" t="str">
        <f t="shared" si="39"/>
        <v/>
      </c>
      <c r="G206" s="58" t="str">
        <f t="shared" si="40"/>
        <v/>
      </c>
      <c r="H206" s="58" t="str">
        <f t="shared" si="41"/>
        <v/>
      </c>
      <c r="I206" s="58" t="str">
        <f t="shared" si="42"/>
        <v/>
      </c>
      <c r="J206" s="61" t="str">
        <f t="shared" si="43"/>
        <v/>
      </c>
      <c r="K206" s="61" t="str">
        <f t="shared" si="44"/>
        <v/>
      </c>
      <c r="L206" s="61"/>
      <c r="M206" s="62" t="str">
        <f t="shared" si="34"/>
        <v/>
      </c>
    </row>
    <row r="207" spans="1:13" ht="18" x14ac:dyDescent="0.2">
      <c r="A207" s="58">
        <v>168</v>
      </c>
      <c r="B207" s="59" t="str">
        <f t="shared" si="35"/>
        <v/>
      </c>
      <c r="C207" s="58" t="str">
        <f t="shared" si="36"/>
        <v>X</v>
      </c>
      <c r="D207" s="58" t="str">
        <f t="shared" si="37"/>
        <v/>
      </c>
      <c r="E207" s="60" t="str">
        <f t="shared" si="38"/>
        <v/>
      </c>
      <c r="F207" s="58" t="str">
        <f t="shared" si="39"/>
        <v/>
      </c>
      <c r="G207" s="58" t="str">
        <f t="shared" si="40"/>
        <v/>
      </c>
      <c r="H207" s="58" t="str">
        <f t="shared" si="41"/>
        <v/>
      </c>
      <c r="I207" s="58" t="str">
        <f t="shared" si="42"/>
        <v/>
      </c>
      <c r="J207" s="61" t="str">
        <f t="shared" si="43"/>
        <v/>
      </c>
      <c r="K207" s="61" t="str">
        <f t="shared" si="44"/>
        <v/>
      </c>
      <c r="L207" s="61"/>
      <c r="M207" s="62" t="str">
        <f t="shared" si="34"/>
        <v/>
      </c>
    </row>
    <row r="208" spans="1:13" ht="18" x14ac:dyDescent="0.2">
      <c r="A208" s="58">
        <v>169</v>
      </c>
      <c r="B208" s="59" t="str">
        <f t="shared" si="35"/>
        <v/>
      </c>
      <c r="C208" s="58" t="str">
        <f t="shared" si="36"/>
        <v>X</v>
      </c>
      <c r="D208" s="58" t="str">
        <f t="shared" si="37"/>
        <v/>
      </c>
      <c r="E208" s="60" t="str">
        <f t="shared" si="38"/>
        <v/>
      </c>
      <c r="F208" s="58" t="str">
        <f t="shared" si="39"/>
        <v/>
      </c>
      <c r="G208" s="58" t="str">
        <f t="shared" si="40"/>
        <v/>
      </c>
      <c r="H208" s="58" t="str">
        <f t="shared" si="41"/>
        <v/>
      </c>
      <c r="I208" s="58" t="str">
        <f t="shared" si="42"/>
        <v/>
      </c>
      <c r="J208" s="61" t="str">
        <f t="shared" si="43"/>
        <v/>
      </c>
      <c r="K208" s="61" t="str">
        <f t="shared" si="44"/>
        <v/>
      </c>
      <c r="L208" s="61"/>
      <c r="M208" s="62" t="str">
        <f t="shared" si="34"/>
        <v/>
      </c>
    </row>
    <row r="209" spans="1:13" ht="18" x14ac:dyDescent="0.2">
      <c r="A209" s="58">
        <v>170</v>
      </c>
      <c r="B209" s="59" t="str">
        <f t="shared" si="35"/>
        <v/>
      </c>
      <c r="C209" s="58" t="str">
        <f t="shared" si="36"/>
        <v>X</v>
      </c>
      <c r="D209" s="58" t="str">
        <f t="shared" si="37"/>
        <v/>
      </c>
      <c r="E209" s="60" t="str">
        <f t="shared" si="38"/>
        <v/>
      </c>
      <c r="F209" s="58" t="str">
        <f t="shared" si="39"/>
        <v/>
      </c>
      <c r="G209" s="58" t="str">
        <f t="shared" si="40"/>
        <v/>
      </c>
      <c r="H209" s="58" t="str">
        <f t="shared" si="41"/>
        <v/>
      </c>
      <c r="I209" s="58" t="str">
        <f t="shared" si="42"/>
        <v/>
      </c>
      <c r="J209" s="61" t="str">
        <f t="shared" si="43"/>
        <v/>
      </c>
      <c r="K209" s="61" t="str">
        <f t="shared" si="44"/>
        <v/>
      </c>
      <c r="L209" s="61"/>
      <c r="M209" s="62" t="str">
        <f t="shared" si="34"/>
        <v/>
      </c>
    </row>
    <row r="210" spans="1:13" ht="18" x14ac:dyDescent="0.2">
      <c r="A210" s="58">
        <v>171</v>
      </c>
      <c r="B210" s="59" t="str">
        <f t="shared" si="35"/>
        <v/>
      </c>
      <c r="C210" s="58" t="str">
        <f t="shared" si="36"/>
        <v>X</v>
      </c>
      <c r="D210" s="58" t="str">
        <f t="shared" si="37"/>
        <v/>
      </c>
      <c r="E210" s="60" t="str">
        <f t="shared" si="38"/>
        <v/>
      </c>
      <c r="F210" s="58" t="str">
        <f t="shared" si="39"/>
        <v/>
      </c>
      <c r="G210" s="58" t="str">
        <f t="shared" si="40"/>
        <v/>
      </c>
      <c r="H210" s="58" t="str">
        <f t="shared" si="41"/>
        <v/>
      </c>
      <c r="I210" s="58" t="str">
        <f t="shared" si="42"/>
        <v/>
      </c>
      <c r="J210" s="61" t="str">
        <f t="shared" si="43"/>
        <v/>
      </c>
      <c r="K210" s="61" t="str">
        <f t="shared" si="44"/>
        <v/>
      </c>
      <c r="L210" s="61"/>
      <c r="M210" s="62" t="str">
        <f t="shared" si="34"/>
        <v/>
      </c>
    </row>
    <row r="211" spans="1:13" ht="18" x14ac:dyDescent="0.2">
      <c r="A211" s="58">
        <v>172</v>
      </c>
      <c r="B211" s="59" t="str">
        <f t="shared" si="35"/>
        <v/>
      </c>
      <c r="C211" s="58" t="str">
        <f t="shared" si="36"/>
        <v>X</v>
      </c>
      <c r="D211" s="58" t="str">
        <f t="shared" si="37"/>
        <v/>
      </c>
      <c r="E211" s="60" t="str">
        <f t="shared" si="38"/>
        <v/>
      </c>
      <c r="F211" s="58" t="str">
        <f t="shared" si="39"/>
        <v/>
      </c>
      <c r="G211" s="58" t="str">
        <f t="shared" si="40"/>
        <v/>
      </c>
      <c r="H211" s="58" t="str">
        <f t="shared" si="41"/>
        <v/>
      </c>
      <c r="I211" s="58" t="str">
        <f t="shared" si="42"/>
        <v/>
      </c>
      <c r="J211" s="61" t="str">
        <f t="shared" si="43"/>
        <v/>
      </c>
      <c r="K211" s="61" t="str">
        <f t="shared" si="44"/>
        <v/>
      </c>
      <c r="L211" s="61"/>
      <c r="M211" s="62" t="str">
        <f t="shared" si="34"/>
        <v/>
      </c>
    </row>
    <row r="212" spans="1:13" ht="18" x14ac:dyDescent="0.2">
      <c r="A212" s="58">
        <v>173</v>
      </c>
      <c r="B212" s="59" t="str">
        <f t="shared" si="35"/>
        <v/>
      </c>
      <c r="C212" s="58" t="str">
        <f t="shared" si="36"/>
        <v>X</v>
      </c>
      <c r="D212" s="58" t="str">
        <f t="shared" si="37"/>
        <v/>
      </c>
      <c r="E212" s="60" t="str">
        <f t="shared" si="38"/>
        <v/>
      </c>
      <c r="F212" s="58" t="str">
        <f t="shared" si="39"/>
        <v/>
      </c>
      <c r="G212" s="58" t="str">
        <f t="shared" si="40"/>
        <v/>
      </c>
      <c r="H212" s="58" t="str">
        <f t="shared" si="41"/>
        <v/>
      </c>
      <c r="I212" s="58" t="str">
        <f t="shared" si="42"/>
        <v/>
      </c>
      <c r="J212" s="61" t="str">
        <f t="shared" si="43"/>
        <v/>
      </c>
      <c r="K212" s="61" t="str">
        <f t="shared" si="44"/>
        <v/>
      </c>
      <c r="L212" s="61"/>
      <c r="M212" s="62" t="str">
        <f t="shared" si="34"/>
        <v/>
      </c>
    </row>
    <row r="213" spans="1:13" ht="18" x14ac:dyDescent="0.2">
      <c r="A213" s="58">
        <v>174</v>
      </c>
      <c r="B213" s="59" t="str">
        <f t="shared" si="35"/>
        <v/>
      </c>
      <c r="C213" s="58" t="str">
        <f t="shared" si="36"/>
        <v>X</v>
      </c>
      <c r="D213" s="58" t="str">
        <f t="shared" si="37"/>
        <v/>
      </c>
      <c r="E213" s="60" t="str">
        <f t="shared" si="38"/>
        <v/>
      </c>
      <c r="F213" s="58" t="str">
        <f t="shared" si="39"/>
        <v/>
      </c>
      <c r="G213" s="58" t="str">
        <f t="shared" si="40"/>
        <v/>
      </c>
      <c r="H213" s="58" t="str">
        <f t="shared" si="41"/>
        <v/>
      </c>
      <c r="I213" s="58" t="str">
        <f t="shared" si="42"/>
        <v/>
      </c>
      <c r="J213" s="61" t="str">
        <f t="shared" si="43"/>
        <v/>
      </c>
      <c r="K213" s="61" t="str">
        <f t="shared" si="44"/>
        <v/>
      </c>
      <c r="L213" s="61"/>
      <c r="M213" s="62" t="str">
        <f t="shared" si="34"/>
        <v/>
      </c>
    </row>
    <row r="214" spans="1:13" ht="18" x14ac:dyDescent="0.2">
      <c r="A214" s="58">
        <v>175</v>
      </c>
      <c r="B214" s="59" t="str">
        <f t="shared" si="35"/>
        <v/>
      </c>
      <c r="C214" s="58" t="str">
        <f t="shared" si="36"/>
        <v>X</v>
      </c>
      <c r="D214" s="58" t="str">
        <f t="shared" si="37"/>
        <v/>
      </c>
      <c r="E214" s="60" t="str">
        <f t="shared" si="38"/>
        <v/>
      </c>
      <c r="F214" s="58" t="str">
        <f t="shared" si="39"/>
        <v/>
      </c>
      <c r="G214" s="58" t="str">
        <f t="shared" si="40"/>
        <v/>
      </c>
      <c r="H214" s="58" t="str">
        <f t="shared" si="41"/>
        <v/>
      </c>
      <c r="I214" s="58" t="str">
        <f t="shared" si="42"/>
        <v/>
      </c>
      <c r="J214" s="61" t="str">
        <f t="shared" si="43"/>
        <v/>
      </c>
      <c r="K214" s="61" t="str">
        <f t="shared" si="44"/>
        <v/>
      </c>
      <c r="L214" s="61"/>
      <c r="M214" s="62" t="str">
        <f t="shared" ref="M214:M277" si="45">IF(G214="","",RANK(J214,RELATIV,1))</f>
        <v/>
      </c>
    </row>
    <row r="215" spans="1:13" ht="18" x14ac:dyDescent="0.2">
      <c r="A215" s="58">
        <v>176</v>
      </c>
      <c r="B215" s="59" t="str">
        <f t="shared" si="35"/>
        <v/>
      </c>
      <c r="C215" s="58" t="str">
        <f t="shared" si="36"/>
        <v>X</v>
      </c>
      <c r="D215" s="58" t="str">
        <f t="shared" si="37"/>
        <v/>
      </c>
      <c r="E215" s="60" t="str">
        <f t="shared" si="38"/>
        <v/>
      </c>
      <c r="F215" s="58" t="str">
        <f t="shared" si="39"/>
        <v/>
      </c>
      <c r="G215" s="58" t="str">
        <f t="shared" si="40"/>
        <v/>
      </c>
      <c r="H215" s="58" t="str">
        <f t="shared" si="41"/>
        <v/>
      </c>
      <c r="I215" s="58" t="str">
        <f t="shared" si="42"/>
        <v/>
      </c>
      <c r="J215" s="61" t="str">
        <f t="shared" si="43"/>
        <v/>
      </c>
      <c r="K215" s="61" t="str">
        <f t="shared" si="44"/>
        <v/>
      </c>
      <c r="L215" s="61"/>
      <c r="M215" s="62" t="str">
        <f t="shared" si="45"/>
        <v/>
      </c>
    </row>
    <row r="216" spans="1:13" ht="18" x14ac:dyDescent="0.2">
      <c r="A216" s="58">
        <v>177</v>
      </c>
      <c r="B216" s="59" t="str">
        <f t="shared" si="35"/>
        <v/>
      </c>
      <c r="C216" s="58" t="str">
        <f t="shared" si="36"/>
        <v>X</v>
      </c>
      <c r="D216" s="58" t="str">
        <f t="shared" si="37"/>
        <v/>
      </c>
      <c r="E216" s="60" t="str">
        <f t="shared" si="38"/>
        <v/>
      </c>
      <c r="F216" s="58" t="str">
        <f t="shared" si="39"/>
        <v/>
      </c>
      <c r="G216" s="58" t="str">
        <f t="shared" si="40"/>
        <v/>
      </c>
      <c r="H216" s="58" t="str">
        <f t="shared" si="41"/>
        <v/>
      </c>
      <c r="I216" s="58" t="str">
        <f t="shared" si="42"/>
        <v/>
      </c>
      <c r="J216" s="61" t="str">
        <f t="shared" si="43"/>
        <v/>
      </c>
      <c r="K216" s="61" t="str">
        <f t="shared" si="44"/>
        <v/>
      </c>
      <c r="L216" s="61"/>
      <c r="M216" s="62" t="str">
        <f t="shared" si="45"/>
        <v/>
      </c>
    </row>
    <row r="217" spans="1:13" ht="18" x14ac:dyDescent="0.2">
      <c r="A217" s="58">
        <v>178</v>
      </c>
      <c r="B217" s="59" t="str">
        <f t="shared" si="35"/>
        <v/>
      </c>
      <c r="C217" s="58" t="str">
        <f t="shared" si="36"/>
        <v>X</v>
      </c>
      <c r="D217" s="58" t="str">
        <f t="shared" si="37"/>
        <v/>
      </c>
      <c r="E217" s="60" t="str">
        <f t="shared" si="38"/>
        <v/>
      </c>
      <c r="F217" s="58" t="str">
        <f t="shared" si="39"/>
        <v/>
      </c>
      <c r="G217" s="58" t="str">
        <f t="shared" si="40"/>
        <v/>
      </c>
      <c r="H217" s="58" t="str">
        <f t="shared" si="41"/>
        <v/>
      </c>
      <c r="I217" s="58" t="str">
        <f t="shared" si="42"/>
        <v/>
      </c>
      <c r="J217" s="61" t="str">
        <f t="shared" si="43"/>
        <v/>
      </c>
      <c r="K217" s="61" t="str">
        <f t="shared" si="44"/>
        <v/>
      </c>
      <c r="L217" s="61"/>
      <c r="M217" s="62" t="str">
        <f t="shared" si="45"/>
        <v/>
      </c>
    </row>
    <row r="218" spans="1:13" ht="18" x14ac:dyDescent="0.2">
      <c r="A218" s="58">
        <v>179</v>
      </c>
      <c r="B218" s="59" t="str">
        <f t="shared" si="35"/>
        <v/>
      </c>
      <c r="C218" s="58" t="str">
        <f t="shared" si="36"/>
        <v>X</v>
      </c>
      <c r="D218" s="58" t="str">
        <f t="shared" si="37"/>
        <v/>
      </c>
      <c r="E218" s="60" t="str">
        <f t="shared" si="38"/>
        <v/>
      </c>
      <c r="F218" s="58" t="str">
        <f t="shared" si="39"/>
        <v/>
      </c>
      <c r="G218" s="58" t="str">
        <f t="shared" si="40"/>
        <v/>
      </c>
      <c r="H218" s="58" t="str">
        <f t="shared" si="41"/>
        <v/>
      </c>
      <c r="I218" s="58" t="str">
        <f t="shared" si="42"/>
        <v/>
      </c>
      <c r="J218" s="61" t="str">
        <f t="shared" si="43"/>
        <v/>
      </c>
      <c r="K218" s="61" t="str">
        <f t="shared" si="44"/>
        <v/>
      </c>
      <c r="L218" s="61"/>
      <c r="M218" s="62" t="str">
        <f t="shared" si="45"/>
        <v/>
      </c>
    </row>
    <row r="219" spans="1:13" ht="18" x14ac:dyDescent="0.2">
      <c r="A219" s="58">
        <v>180</v>
      </c>
      <c r="B219" s="59" t="str">
        <f t="shared" si="35"/>
        <v/>
      </c>
      <c r="C219" s="58" t="str">
        <f t="shared" si="36"/>
        <v>X</v>
      </c>
      <c r="D219" s="58" t="str">
        <f t="shared" si="37"/>
        <v/>
      </c>
      <c r="E219" s="60" t="str">
        <f t="shared" si="38"/>
        <v/>
      </c>
      <c r="F219" s="58" t="str">
        <f t="shared" si="39"/>
        <v/>
      </c>
      <c r="G219" s="58" t="str">
        <f t="shared" si="40"/>
        <v/>
      </c>
      <c r="H219" s="58" t="str">
        <f t="shared" si="41"/>
        <v/>
      </c>
      <c r="I219" s="58" t="str">
        <f t="shared" si="42"/>
        <v/>
      </c>
      <c r="J219" s="61" t="str">
        <f t="shared" si="43"/>
        <v/>
      </c>
      <c r="K219" s="61" t="str">
        <f t="shared" si="44"/>
        <v/>
      </c>
      <c r="L219" s="61"/>
      <c r="M219" s="62" t="str">
        <f t="shared" si="45"/>
        <v/>
      </c>
    </row>
    <row r="220" spans="1:13" ht="18" x14ac:dyDescent="0.2">
      <c r="A220" s="58">
        <v>181</v>
      </c>
      <c r="B220" s="59" t="str">
        <f t="shared" si="35"/>
        <v/>
      </c>
      <c r="C220" s="58" t="str">
        <f t="shared" si="36"/>
        <v>X</v>
      </c>
      <c r="D220" s="58" t="str">
        <f t="shared" si="37"/>
        <v/>
      </c>
      <c r="E220" s="60" t="str">
        <f t="shared" si="38"/>
        <v/>
      </c>
      <c r="F220" s="58" t="str">
        <f t="shared" si="39"/>
        <v/>
      </c>
      <c r="G220" s="58" t="str">
        <f t="shared" si="40"/>
        <v/>
      </c>
      <c r="H220" s="58" t="str">
        <f t="shared" si="41"/>
        <v/>
      </c>
      <c r="I220" s="58" t="str">
        <f t="shared" si="42"/>
        <v/>
      </c>
      <c r="J220" s="61" t="str">
        <f t="shared" si="43"/>
        <v/>
      </c>
      <c r="K220" s="61" t="str">
        <f t="shared" si="44"/>
        <v/>
      </c>
      <c r="L220" s="61"/>
      <c r="M220" s="62" t="str">
        <f t="shared" si="45"/>
        <v/>
      </c>
    </row>
    <row r="221" spans="1:13" ht="18" x14ac:dyDescent="0.2">
      <c r="A221" s="58">
        <v>182</v>
      </c>
      <c r="B221" s="59" t="str">
        <f t="shared" si="35"/>
        <v/>
      </c>
      <c r="C221" s="58" t="str">
        <f t="shared" si="36"/>
        <v>X</v>
      </c>
      <c r="D221" s="58" t="str">
        <f t="shared" si="37"/>
        <v/>
      </c>
      <c r="E221" s="60" t="str">
        <f t="shared" si="38"/>
        <v/>
      </c>
      <c r="F221" s="58" t="str">
        <f t="shared" si="39"/>
        <v/>
      </c>
      <c r="G221" s="58" t="str">
        <f t="shared" si="40"/>
        <v/>
      </c>
      <c r="H221" s="58" t="str">
        <f t="shared" si="41"/>
        <v/>
      </c>
      <c r="I221" s="58" t="str">
        <f t="shared" si="42"/>
        <v/>
      </c>
      <c r="J221" s="61" t="str">
        <f t="shared" si="43"/>
        <v/>
      </c>
      <c r="K221" s="61" t="str">
        <f t="shared" si="44"/>
        <v/>
      </c>
      <c r="L221" s="61"/>
      <c r="M221" s="62" t="str">
        <f t="shared" si="45"/>
        <v/>
      </c>
    </row>
    <row r="222" spans="1:13" ht="18" x14ac:dyDescent="0.2">
      <c r="A222" s="58">
        <v>183</v>
      </c>
      <c r="B222" s="59" t="str">
        <f t="shared" si="35"/>
        <v/>
      </c>
      <c r="C222" s="58" t="str">
        <f t="shared" si="36"/>
        <v>X</v>
      </c>
      <c r="D222" s="58" t="str">
        <f t="shared" si="37"/>
        <v/>
      </c>
      <c r="E222" s="60" t="str">
        <f t="shared" si="38"/>
        <v/>
      </c>
      <c r="F222" s="58" t="str">
        <f t="shared" si="39"/>
        <v/>
      </c>
      <c r="G222" s="58" t="str">
        <f t="shared" si="40"/>
        <v/>
      </c>
      <c r="H222" s="58" t="str">
        <f t="shared" si="41"/>
        <v/>
      </c>
      <c r="I222" s="58" t="str">
        <f t="shared" si="42"/>
        <v/>
      </c>
      <c r="J222" s="61" t="str">
        <f t="shared" si="43"/>
        <v/>
      </c>
      <c r="K222" s="61" t="str">
        <f t="shared" si="44"/>
        <v/>
      </c>
      <c r="L222" s="61"/>
      <c r="M222" s="62" t="str">
        <f t="shared" si="45"/>
        <v/>
      </c>
    </row>
    <row r="223" spans="1:13" ht="18" x14ac:dyDescent="0.2">
      <c r="A223" s="58">
        <v>184</v>
      </c>
      <c r="B223" s="59" t="str">
        <f t="shared" si="35"/>
        <v/>
      </c>
      <c r="C223" s="58" t="str">
        <f t="shared" si="36"/>
        <v>X</v>
      </c>
      <c r="D223" s="58" t="str">
        <f t="shared" si="37"/>
        <v/>
      </c>
      <c r="E223" s="60" t="str">
        <f t="shared" si="38"/>
        <v/>
      </c>
      <c r="F223" s="58" t="str">
        <f t="shared" si="39"/>
        <v/>
      </c>
      <c r="G223" s="58" t="str">
        <f t="shared" si="40"/>
        <v/>
      </c>
      <c r="H223" s="58" t="str">
        <f t="shared" si="41"/>
        <v/>
      </c>
      <c r="I223" s="58" t="str">
        <f t="shared" si="42"/>
        <v/>
      </c>
      <c r="J223" s="61" t="str">
        <f t="shared" si="43"/>
        <v/>
      </c>
      <c r="K223" s="61" t="str">
        <f t="shared" si="44"/>
        <v/>
      </c>
      <c r="L223" s="61"/>
      <c r="M223" s="62" t="str">
        <f t="shared" si="45"/>
        <v/>
      </c>
    </row>
    <row r="224" spans="1:13" ht="18" x14ac:dyDescent="0.2">
      <c r="A224" s="58">
        <v>185</v>
      </c>
      <c r="B224" s="59" t="str">
        <f t="shared" si="35"/>
        <v/>
      </c>
      <c r="C224" s="58" t="str">
        <f t="shared" si="36"/>
        <v>X</v>
      </c>
      <c r="D224" s="58" t="str">
        <f t="shared" si="37"/>
        <v/>
      </c>
      <c r="E224" s="60" t="str">
        <f t="shared" si="38"/>
        <v/>
      </c>
      <c r="F224" s="58" t="str">
        <f t="shared" si="39"/>
        <v/>
      </c>
      <c r="G224" s="58" t="str">
        <f t="shared" si="40"/>
        <v/>
      </c>
      <c r="H224" s="58" t="str">
        <f t="shared" si="41"/>
        <v/>
      </c>
      <c r="I224" s="58" t="str">
        <f t="shared" si="42"/>
        <v/>
      </c>
      <c r="J224" s="61" t="str">
        <f t="shared" si="43"/>
        <v/>
      </c>
      <c r="K224" s="61" t="str">
        <f t="shared" si="44"/>
        <v/>
      </c>
      <c r="L224" s="61"/>
      <c r="M224" s="62" t="str">
        <f t="shared" si="45"/>
        <v/>
      </c>
    </row>
    <row r="225" spans="1:13" ht="18" x14ac:dyDescent="0.2">
      <c r="A225" s="58">
        <v>186</v>
      </c>
      <c r="B225" s="59" t="str">
        <f t="shared" si="35"/>
        <v/>
      </c>
      <c r="C225" s="58" t="str">
        <f t="shared" si="36"/>
        <v>X</v>
      </c>
      <c r="D225" s="58" t="str">
        <f t="shared" si="37"/>
        <v/>
      </c>
      <c r="E225" s="60" t="str">
        <f t="shared" si="38"/>
        <v/>
      </c>
      <c r="F225" s="58" t="str">
        <f t="shared" si="39"/>
        <v/>
      </c>
      <c r="G225" s="58" t="str">
        <f t="shared" si="40"/>
        <v/>
      </c>
      <c r="H225" s="58" t="str">
        <f t="shared" si="41"/>
        <v/>
      </c>
      <c r="I225" s="58" t="str">
        <f t="shared" si="42"/>
        <v/>
      </c>
      <c r="J225" s="61" t="str">
        <f t="shared" si="43"/>
        <v/>
      </c>
      <c r="K225" s="61" t="str">
        <f t="shared" si="44"/>
        <v/>
      </c>
      <c r="L225" s="61"/>
      <c r="M225" s="62" t="str">
        <f t="shared" si="45"/>
        <v/>
      </c>
    </row>
    <row r="226" spans="1:13" ht="18" x14ac:dyDescent="0.2">
      <c r="A226" s="58">
        <v>187</v>
      </c>
      <c r="B226" s="59" t="str">
        <f t="shared" si="35"/>
        <v/>
      </c>
      <c r="C226" s="58" t="str">
        <f t="shared" si="36"/>
        <v>X</v>
      </c>
      <c r="D226" s="58" t="str">
        <f t="shared" si="37"/>
        <v/>
      </c>
      <c r="E226" s="60" t="str">
        <f t="shared" si="38"/>
        <v/>
      </c>
      <c r="F226" s="58" t="str">
        <f t="shared" si="39"/>
        <v/>
      </c>
      <c r="G226" s="58" t="str">
        <f t="shared" si="40"/>
        <v/>
      </c>
      <c r="H226" s="58" t="str">
        <f t="shared" si="41"/>
        <v/>
      </c>
      <c r="I226" s="58" t="str">
        <f t="shared" si="42"/>
        <v/>
      </c>
      <c r="J226" s="61" t="str">
        <f t="shared" si="43"/>
        <v/>
      </c>
      <c r="K226" s="61" t="str">
        <f t="shared" si="44"/>
        <v/>
      </c>
      <c r="L226" s="61"/>
      <c r="M226" s="62" t="str">
        <f t="shared" si="45"/>
        <v/>
      </c>
    </row>
    <row r="227" spans="1:13" ht="18" x14ac:dyDescent="0.2">
      <c r="A227" s="58">
        <v>188</v>
      </c>
      <c r="B227" s="59" t="str">
        <f t="shared" si="35"/>
        <v/>
      </c>
      <c r="C227" s="58" t="str">
        <f t="shared" si="36"/>
        <v>X</v>
      </c>
      <c r="D227" s="58" t="str">
        <f t="shared" si="37"/>
        <v/>
      </c>
      <c r="E227" s="60" t="str">
        <f t="shared" si="38"/>
        <v/>
      </c>
      <c r="F227" s="58" t="str">
        <f t="shared" si="39"/>
        <v/>
      </c>
      <c r="G227" s="58" t="str">
        <f t="shared" si="40"/>
        <v/>
      </c>
      <c r="H227" s="58" t="str">
        <f t="shared" si="41"/>
        <v/>
      </c>
      <c r="I227" s="58" t="str">
        <f t="shared" si="42"/>
        <v/>
      </c>
      <c r="J227" s="61" t="str">
        <f t="shared" si="43"/>
        <v/>
      </c>
      <c r="K227" s="61" t="str">
        <f t="shared" si="44"/>
        <v/>
      </c>
      <c r="L227" s="61"/>
      <c r="M227" s="62" t="str">
        <f t="shared" si="45"/>
        <v/>
      </c>
    </row>
    <row r="228" spans="1:13" ht="18" x14ac:dyDescent="0.2">
      <c r="A228" s="58">
        <v>189</v>
      </c>
      <c r="B228" s="59" t="str">
        <f t="shared" si="35"/>
        <v/>
      </c>
      <c r="C228" s="58" t="str">
        <f t="shared" si="36"/>
        <v>X</v>
      </c>
      <c r="D228" s="58" t="str">
        <f t="shared" si="37"/>
        <v/>
      </c>
      <c r="E228" s="60" t="str">
        <f t="shared" si="38"/>
        <v/>
      </c>
      <c r="F228" s="58" t="str">
        <f t="shared" si="39"/>
        <v/>
      </c>
      <c r="G228" s="58" t="str">
        <f t="shared" si="40"/>
        <v/>
      </c>
      <c r="H228" s="58" t="str">
        <f t="shared" si="41"/>
        <v/>
      </c>
      <c r="I228" s="58" t="str">
        <f t="shared" si="42"/>
        <v/>
      </c>
      <c r="J228" s="61" t="str">
        <f t="shared" si="43"/>
        <v/>
      </c>
      <c r="K228" s="61" t="str">
        <f t="shared" si="44"/>
        <v/>
      </c>
      <c r="L228" s="61"/>
      <c r="M228" s="62" t="str">
        <f t="shared" si="45"/>
        <v/>
      </c>
    </row>
    <row r="229" spans="1:13" ht="18" x14ac:dyDescent="0.2">
      <c r="A229" s="58">
        <v>190</v>
      </c>
      <c r="B229" s="59" t="str">
        <f t="shared" si="35"/>
        <v/>
      </c>
      <c r="C229" s="58" t="str">
        <f t="shared" si="36"/>
        <v>X</v>
      </c>
      <c r="D229" s="58" t="str">
        <f t="shared" si="37"/>
        <v/>
      </c>
      <c r="E229" s="60" t="str">
        <f t="shared" si="38"/>
        <v/>
      </c>
      <c r="F229" s="58" t="str">
        <f t="shared" si="39"/>
        <v/>
      </c>
      <c r="G229" s="58" t="str">
        <f t="shared" si="40"/>
        <v/>
      </c>
      <c r="H229" s="58" t="str">
        <f t="shared" si="41"/>
        <v/>
      </c>
      <c r="I229" s="58" t="str">
        <f t="shared" si="42"/>
        <v/>
      </c>
      <c r="J229" s="61" t="str">
        <f t="shared" si="43"/>
        <v/>
      </c>
      <c r="K229" s="61" t="str">
        <f t="shared" si="44"/>
        <v/>
      </c>
      <c r="L229" s="61"/>
      <c r="M229" s="62" t="str">
        <f t="shared" si="45"/>
        <v/>
      </c>
    </row>
    <row r="230" spans="1:13" ht="18" x14ac:dyDescent="0.2">
      <c r="A230" s="58">
        <v>191</v>
      </c>
      <c r="B230" s="59" t="str">
        <f t="shared" si="35"/>
        <v/>
      </c>
      <c r="C230" s="58" t="str">
        <f t="shared" si="36"/>
        <v>X</v>
      </c>
      <c r="D230" s="58" t="str">
        <f t="shared" si="37"/>
        <v/>
      </c>
      <c r="E230" s="60" t="str">
        <f t="shared" si="38"/>
        <v/>
      </c>
      <c r="F230" s="58" t="str">
        <f t="shared" si="39"/>
        <v/>
      </c>
      <c r="G230" s="58" t="str">
        <f t="shared" si="40"/>
        <v/>
      </c>
      <c r="H230" s="58" t="str">
        <f t="shared" si="41"/>
        <v/>
      </c>
      <c r="I230" s="58" t="str">
        <f t="shared" si="42"/>
        <v/>
      </c>
      <c r="J230" s="61" t="str">
        <f t="shared" si="43"/>
        <v/>
      </c>
      <c r="K230" s="61" t="str">
        <f t="shared" si="44"/>
        <v/>
      </c>
      <c r="L230" s="61"/>
      <c r="M230" s="62" t="str">
        <f t="shared" si="45"/>
        <v/>
      </c>
    </row>
    <row r="231" spans="1:13" ht="18" x14ac:dyDescent="0.2">
      <c r="A231" s="58">
        <v>192</v>
      </c>
      <c r="B231" s="59" t="str">
        <f t="shared" si="35"/>
        <v/>
      </c>
      <c r="C231" s="58" t="str">
        <f t="shared" si="36"/>
        <v>X</v>
      </c>
      <c r="D231" s="58" t="str">
        <f t="shared" si="37"/>
        <v/>
      </c>
      <c r="E231" s="60" t="str">
        <f t="shared" si="38"/>
        <v/>
      </c>
      <c r="F231" s="58" t="str">
        <f t="shared" si="39"/>
        <v/>
      </c>
      <c r="G231" s="58" t="str">
        <f t="shared" si="40"/>
        <v/>
      </c>
      <c r="H231" s="58" t="str">
        <f t="shared" si="41"/>
        <v/>
      </c>
      <c r="I231" s="58" t="str">
        <f t="shared" si="42"/>
        <v/>
      </c>
      <c r="J231" s="61" t="str">
        <f t="shared" si="43"/>
        <v/>
      </c>
      <c r="K231" s="61" t="str">
        <f t="shared" si="44"/>
        <v/>
      </c>
      <c r="L231" s="61"/>
      <c r="M231" s="62" t="str">
        <f t="shared" si="45"/>
        <v/>
      </c>
    </row>
    <row r="232" spans="1:13" ht="18" x14ac:dyDescent="0.2">
      <c r="A232" s="58">
        <v>193</v>
      </c>
      <c r="B232" s="59" t="str">
        <f t="shared" si="35"/>
        <v/>
      </c>
      <c r="C232" s="58" t="str">
        <f t="shared" si="36"/>
        <v>X</v>
      </c>
      <c r="D232" s="58" t="str">
        <f t="shared" si="37"/>
        <v/>
      </c>
      <c r="E232" s="60" t="str">
        <f t="shared" si="38"/>
        <v/>
      </c>
      <c r="F232" s="58" t="str">
        <f t="shared" si="39"/>
        <v/>
      </c>
      <c r="G232" s="58" t="str">
        <f t="shared" si="40"/>
        <v/>
      </c>
      <c r="H232" s="58" t="str">
        <f t="shared" si="41"/>
        <v/>
      </c>
      <c r="I232" s="58" t="str">
        <f t="shared" si="42"/>
        <v/>
      </c>
      <c r="J232" s="61" t="str">
        <f t="shared" si="43"/>
        <v/>
      </c>
      <c r="K232" s="61" t="str">
        <f t="shared" si="44"/>
        <v/>
      </c>
      <c r="L232" s="61"/>
      <c r="M232" s="62" t="str">
        <f t="shared" si="45"/>
        <v/>
      </c>
    </row>
    <row r="233" spans="1:13" ht="18" x14ac:dyDescent="0.2">
      <c r="A233" s="58">
        <v>194</v>
      </c>
      <c r="B233" s="59" t="str">
        <f t="shared" si="35"/>
        <v/>
      </c>
      <c r="C233" s="58" t="str">
        <f t="shared" si="36"/>
        <v>X</v>
      </c>
      <c r="D233" s="58" t="str">
        <f t="shared" si="37"/>
        <v/>
      </c>
      <c r="E233" s="60" t="str">
        <f t="shared" si="38"/>
        <v/>
      </c>
      <c r="F233" s="58" t="str">
        <f t="shared" si="39"/>
        <v/>
      </c>
      <c r="G233" s="58" t="str">
        <f t="shared" si="40"/>
        <v/>
      </c>
      <c r="H233" s="58" t="str">
        <f t="shared" si="41"/>
        <v/>
      </c>
      <c r="I233" s="58" t="str">
        <f t="shared" si="42"/>
        <v/>
      </c>
      <c r="J233" s="61" t="str">
        <f t="shared" si="43"/>
        <v/>
      </c>
      <c r="K233" s="61" t="str">
        <f t="shared" si="44"/>
        <v/>
      </c>
      <c r="L233" s="61"/>
      <c r="M233" s="62" t="str">
        <f t="shared" si="45"/>
        <v/>
      </c>
    </row>
    <row r="234" spans="1:13" ht="18" x14ac:dyDescent="0.2">
      <c r="A234" s="58">
        <v>195</v>
      </c>
      <c r="B234" s="59" t="str">
        <f t="shared" si="35"/>
        <v/>
      </c>
      <c r="C234" s="58" t="str">
        <f t="shared" si="36"/>
        <v>X</v>
      </c>
      <c r="D234" s="58" t="str">
        <f t="shared" si="37"/>
        <v/>
      </c>
      <c r="E234" s="60" t="str">
        <f t="shared" si="38"/>
        <v/>
      </c>
      <c r="F234" s="58" t="str">
        <f t="shared" si="39"/>
        <v/>
      </c>
      <c r="G234" s="58" t="str">
        <f t="shared" si="40"/>
        <v/>
      </c>
      <c r="H234" s="58" t="str">
        <f t="shared" si="41"/>
        <v/>
      </c>
      <c r="I234" s="58" t="str">
        <f t="shared" si="42"/>
        <v/>
      </c>
      <c r="J234" s="61" t="str">
        <f t="shared" si="43"/>
        <v/>
      </c>
      <c r="K234" s="61" t="str">
        <f t="shared" si="44"/>
        <v/>
      </c>
      <c r="L234" s="61"/>
      <c r="M234" s="62" t="str">
        <f t="shared" si="45"/>
        <v/>
      </c>
    </row>
    <row r="235" spans="1:13" ht="18" x14ac:dyDescent="0.2">
      <c r="A235" s="58">
        <v>196</v>
      </c>
      <c r="B235" s="59" t="str">
        <f t="shared" si="35"/>
        <v/>
      </c>
      <c r="C235" s="58" t="str">
        <f t="shared" si="36"/>
        <v>X</v>
      </c>
      <c r="D235" s="58" t="str">
        <f t="shared" si="37"/>
        <v/>
      </c>
      <c r="E235" s="60" t="str">
        <f t="shared" si="38"/>
        <v/>
      </c>
      <c r="F235" s="58" t="str">
        <f t="shared" si="39"/>
        <v/>
      </c>
      <c r="G235" s="58" t="str">
        <f t="shared" si="40"/>
        <v/>
      </c>
      <c r="H235" s="58" t="str">
        <f t="shared" si="41"/>
        <v/>
      </c>
      <c r="I235" s="58" t="str">
        <f t="shared" si="42"/>
        <v/>
      </c>
      <c r="J235" s="61" t="str">
        <f t="shared" si="43"/>
        <v/>
      </c>
      <c r="K235" s="61" t="str">
        <f t="shared" si="44"/>
        <v/>
      </c>
      <c r="L235" s="61"/>
      <c r="M235" s="62" t="str">
        <f t="shared" si="45"/>
        <v/>
      </c>
    </row>
    <row r="236" spans="1:13" ht="18" x14ac:dyDescent="0.2">
      <c r="A236" s="58">
        <v>197</v>
      </c>
      <c r="B236" s="59" t="str">
        <f t="shared" si="35"/>
        <v/>
      </c>
      <c r="C236" s="58" t="str">
        <f t="shared" si="36"/>
        <v>X</v>
      </c>
      <c r="D236" s="58" t="str">
        <f t="shared" si="37"/>
        <v/>
      </c>
      <c r="E236" s="60" t="str">
        <f t="shared" si="38"/>
        <v/>
      </c>
      <c r="F236" s="58" t="str">
        <f t="shared" si="39"/>
        <v/>
      </c>
      <c r="G236" s="58" t="str">
        <f t="shared" si="40"/>
        <v/>
      </c>
      <c r="H236" s="58" t="str">
        <f t="shared" si="41"/>
        <v/>
      </c>
      <c r="I236" s="58" t="str">
        <f t="shared" si="42"/>
        <v/>
      </c>
      <c r="J236" s="61" t="str">
        <f t="shared" si="43"/>
        <v/>
      </c>
      <c r="K236" s="61" t="str">
        <f t="shared" si="44"/>
        <v/>
      </c>
      <c r="L236" s="61"/>
      <c r="M236" s="62" t="str">
        <f t="shared" si="45"/>
        <v/>
      </c>
    </row>
    <row r="237" spans="1:13" ht="18" x14ac:dyDescent="0.2">
      <c r="A237" s="58">
        <v>198</v>
      </c>
      <c r="B237" s="59" t="str">
        <f t="shared" si="35"/>
        <v/>
      </c>
      <c r="C237" s="58" t="str">
        <f t="shared" si="36"/>
        <v>X</v>
      </c>
      <c r="D237" s="58" t="str">
        <f t="shared" si="37"/>
        <v/>
      </c>
      <c r="E237" s="60" t="str">
        <f t="shared" si="38"/>
        <v/>
      </c>
      <c r="F237" s="58" t="str">
        <f t="shared" si="39"/>
        <v/>
      </c>
      <c r="G237" s="58" t="str">
        <f t="shared" si="40"/>
        <v/>
      </c>
      <c r="H237" s="58" t="str">
        <f t="shared" si="41"/>
        <v/>
      </c>
      <c r="I237" s="58" t="str">
        <f t="shared" si="42"/>
        <v/>
      </c>
      <c r="J237" s="61" t="str">
        <f t="shared" si="43"/>
        <v/>
      </c>
      <c r="K237" s="61" t="str">
        <f t="shared" si="44"/>
        <v/>
      </c>
      <c r="L237" s="61"/>
      <c r="M237" s="62" t="str">
        <f t="shared" si="45"/>
        <v/>
      </c>
    </row>
    <row r="238" spans="1:13" ht="18" x14ac:dyDescent="0.2">
      <c r="A238" s="58">
        <v>199</v>
      </c>
      <c r="B238" s="59" t="str">
        <f t="shared" si="35"/>
        <v/>
      </c>
      <c r="C238" s="58" t="str">
        <f t="shared" si="36"/>
        <v>X</v>
      </c>
      <c r="D238" s="58" t="str">
        <f t="shared" si="37"/>
        <v/>
      </c>
      <c r="E238" s="60" t="str">
        <f t="shared" si="38"/>
        <v/>
      </c>
      <c r="F238" s="58" t="str">
        <f t="shared" si="39"/>
        <v/>
      </c>
      <c r="G238" s="58" t="str">
        <f t="shared" si="40"/>
        <v/>
      </c>
      <c r="H238" s="58" t="str">
        <f t="shared" si="41"/>
        <v/>
      </c>
      <c r="I238" s="58" t="str">
        <f t="shared" si="42"/>
        <v/>
      </c>
      <c r="J238" s="61" t="str">
        <f t="shared" si="43"/>
        <v/>
      </c>
      <c r="K238" s="61" t="str">
        <f t="shared" si="44"/>
        <v/>
      </c>
      <c r="L238" s="61"/>
      <c r="M238" s="62" t="str">
        <f t="shared" si="45"/>
        <v/>
      </c>
    </row>
    <row r="239" spans="1:13" ht="18" x14ac:dyDescent="0.2">
      <c r="A239" s="58">
        <v>200</v>
      </c>
      <c r="B239" s="59" t="str">
        <f t="shared" si="35"/>
        <v/>
      </c>
      <c r="C239" s="58" t="str">
        <f t="shared" si="36"/>
        <v>X</v>
      </c>
      <c r="D239" s="58" t="str">
        <f t="shared" si="37"/>
        <v/>
      </c>
      <c r="E239" s="60" t="str">
        <f t="shared" si="38"/>
        <v/>
      </c>
      <c r="F239" s="58" t="str">
        <f t="shared" si="39"/>
        <v/>
      </c>
      <c r="G239" s="58" t="str">
        <f t="shared" si="40"/>
        <v/>
      </c>
      <c r="H239" s="58" t="str">
        <f t="shared" si="41"/>
        <v/>
      </c>
      <c r="I239" s="58" t="str">
        <f t="shared" si="42"/>
        <v/>
      </c>
      <c r="J239" s="61" t="str">
        <f t="shared" si="43"/>
        <v/>
      </c>
      <c r="K239" s="61" t="str">
        <f t="shared" si="44"/>
        <v/>
      </c>
      <c r="L239" s="61"/>
      <c r="M239" s="62" t="str">
        <f t="shared" si="45"/>
        <v/>
      </c>
    </row>
    <row r="240" spans="1:13" ht="18" x14ac:dyDescent="0.2">
      <c r="A240" s="58">
        <v>239</v>
      </c>
      <c r="B240" s="59" t="str">
        <f t="shared" si="35"/>
        <v/>
      </c>
      <c r="C240" s="58">
        <f t="shared" si="36"/>
        <v>0</v>
      </c>
      <c r="D240" s="58" t="str">
        <f t="shared" si="37"/>
        <v/>
      </c>
      <c r="E240" s="60" t="str">
        <f t="shared" si="38"/>
        <v/>
      </c>
      <c r="F240" s="58" t="str">
        <f t="shared" si="39"/>
        <v/>
      </c>
      <c r="G240" s="58" t="str">
        <f t="shared" si="40"/>
        <v/>
      </c>
      <c r="H240" s="58" t="str">
        <f t="shared" si="41"/>
        <v/>
      </c>
      <c r="I240" s="58" t="str">
        <f t="shared" si="42"/>
        <v/>
      </c>
      <c r="J240" s="61" t="str">
        <f t="shared" si="43"/>
        <v/>
      </c>
      <c r="K240" s="61" t="str">
        <f t="shared" si="44"/>
        <v/>
      </c>
      <c r="L240" s="61"/>
      <c r="M240" s="62" t="str">
        <f t="shared" si="45"/>
        <v/>
      </c>
    </row>
    <row r="241" spans="1:13" ht="18" x14ac:dyDescent="0.2">
      <c r="A241" s="58">
        <v>240</v>
      </c>
      <c r="B241" s="59" t="str">
        <f t="shared" si="35"/>
        <v/>
      </c>
      <c r="C241" s="58">
        <f t="shared" si="36"/>
        <v>0</v>
      </c>
      <c r="D241" s="58" t="str">
        <f t="shared" si="37"/>
        <v/>
      </c>
      <c r="E241" s="60" t="str">
        <f t="shared" si="38"/>
        <v/>
      </c>
      <c r="F241" s="58" t="str">
        <f t="shared" si="39"/>
        <v/>
      </c>
      <c r="G241" s="58" t="str">
        <f t="shared" si="40"/>
        <v/>
      </c>
      <c r="H241" s="58" t="str">
        <f t="shared" si="41"/>
        <v/>
      </c>
      <c r="I241" s="58" t="str">
        <f t="shared" si="42"/>
        <v/>
      </c>
      <c r="J241" s="61" t="str">
        <f t="shared" si="43"/>
        <v/>
      </c>
      <c r="K241" s="61" t="str">
        <f t="shared" si="44"/>
        <v/>
      </c>
      <c r="L241" s="61"/>
      <c r="M241" s="62" t="str">
        <f t="shared" si="45"/>
        <v/>
      </c>
    </row>
    <row r="242" spans="1:13" ht="18" x14ac:dyDescent="0.2">
      <c r="A242" s="58">
        <v>241</v>
      </c>
      <c r="B242" s="59" t="str">
        <f t="shared" si="35"/>
        <v/>
      </c>
      <c r="C242" s="58">
        <f t="shared" si="36"/>
        <v>0</v>
      </c>
      <c r="D242" s="58" t="str">
        <f t="shared" si="37"/>
        <v/>
      </c>
      <c r="E242" s="60" t="str">
        <f t="shared" si="38"/>
        <v/>
      </c>
      <c r="F242" s="58" t="str">
        <f t="shared" si="39"/>
        <v/>
      </c>
      <c r="G242" s="58" t="str">
        <f t="shared" si="40"/>
        <v/>
      </c>
      <c r="H242" s="58" t="str">
        <f t="shared" si="41"/>
        <v/>
      </c>
      <c r="I242" s="58" t="str">
        <f t="shared" si="42"/>
        <v/>
      </c>
      <c r="J242" s="61" t="str">
        <f t="shared" si="43"/>
        <v/>
      </c>
      <c r="K242" s="61" t="str">
        <f t="shared" si="44"/>
        <v/>
      </c>
      <c r="L242" s="61"/>
      <c r="M242" s="62" t="str">
        <f t="shared" si="45"/>
        <v/>
      </c>
    </row>
    <row r="243" spans="1:13" ht="18" x14ac:dyDescent="0.2">
      <c r="A243" s="58">
        <v>242</v>
      </c>
      <c r="B243" s="59" t="str">
        <f t="shared" si="35"/>
        <v/>
      </c>
      <c r="C243" s="58">
        <f t="shared" si="36"/>
        <v>0</v>
      </c>
      <c r="D243" s="58" t="str">
        <f t="shared" si="37"/>
        <v/>
      </c>
      <c r="E243" s="60" t="str">
        <f t="shared" si="38"/>
        <v/>
      </c>
      <c r="F243" s="58" t="str">
        <f t="shared" si="39"/>
        <v/>
      </c>
      <c r="G243" s="58" t="str">
        <f t="shared" si="40"/>
        <v/>
      </c>
      <c r="H243" s="58" t="str">
        <f t="shared" si="41"/>
        <v/>
      </c>
      <c r="I243" s="58" t="str">
        <f t="shared" si="42"/>
        <v/>
      </c>
      <c r="J243" s="61" t="str">
        <f t="shared" si="43"/>
        <v/>
      </c>
      <c r="K243" s="61" t="str">
        <f t="shared" si="44"/>
        <v/>
      </c>
      <c r="L243" s="61"/>
      <c r="M243" s="62" t="str">
        <f t="shared" si="45"/>
        <v/>
      </c>
    </row>
    <row r="244" spans="1:13" ht="18" x14ac:dyDescent="0.2">
      <c r="A244" s="58">
        <v>243</v>
      </c>
      <c r="B244" s="59" t="str">
        <f t="shared" si="35"/>
        <v/>
      </c>
      <c r="C244" s="58">
        <f t="shared" si="36"/>
        <v>0</v>
      </c>
      <c r="D244" s="58" t="str">
        <f t="shared" si="37"/>
        <v/>
      </c>
      <c r="E244" s="60" t="str">
        <f t="shared" si="38"/>
        <v/>
      </c>
      <c r="F244" s="58" t="str">
        <f t="shared" si="39"/>
        <v/>
      </c>
      <c r="G244" s="58" t="str">
        <f t="shared" si="40"/>
        <v/>
      </c>
      <c r="H244" s="58" t="str">
        <f t="shared" si="41"/>
        <v/>
      </c>
      <c r="I244" s="58" t="str">
        <f t="shared" si="42"/>
        <v/>
      </c>
      <c r="J244" s="61" t="str">
        <f t="shared" si="43"/>
        <v/>
      </c>
      <c r="K244" s="61" t="str">
        <f t="shared" si="44"/>
        <v/>
      </c>
      <c r="L244" s="61"/>
      <c r="M244" s="62" t="str">
        <f t="shared" si="45"/>
        <v/>
      </c>
    </row>
    <row r="245" spans="1:13" ht="18" x14ac:dyDescent="0.2">
      <c r="A245" s="58">
        <v>244</v>
      </c>
      <c r="B245" s="59" t="str">
        <f t="shared" si="35"/>
        <v/>
      </c>
      <c r="C245" s="58">
        <f t="shared" si="36"/>
        <v>0</v>
      </c>
      <c r="D245" s="58" t="str">
        <f t="shared" si="37"/>
        <v/>
      </c>
      <c r="E245" s="60" t="str">
        <f t="shared" si="38"/>
        <v/>
      </c>
      <c r="F245" s="58" t="str">
        <f t="shared" si="39"/>
        <v/>
      </c>
      <c r="G245" s="58" t="str">
        <f t="shared" si="40"/>
        <v/>
      </c>
      <c r="H245" s="58" t="str">
        <f t="shared" si="41"/>
        <v/>
      </c>
      <c r="I245" s="58" t="str">
        <f t="shared" si="42"/>
        <v/>
      </c>
      <c r="J245" s="61" t="str">
        <f t="shared" si="43"/>
        <v/>
      </c>
      <c r="K245" s="61" t="str">
        <f t="shared" si="44"/>
        <v/>
      </c>
      <c r="L245" s="61"/>
      <c r="M245" s="62" t="str">
        <f t="shared" si="45"/>
        <v/>
      </c>
    </row>
    <row r="246" spans="1:13" ht="18" x14ac:dyDescent="0.2">
      <c r="A246" s="58">
        <v>245</v>
      </c>
      <c r="B246" s="59" t="str">
        <f t="shared" si="35"/>
        <v/>
      </c>
      <c r="C246" s="58">
        <f t="shared" si="36"/>
        <v>0</v>
      </c>
      <c r="D246" s="58" t="str">
        <f t="shared" si="37"/>
        <v/>
      </c>
      <c r="E246" s="60" t="str">
        <f t="shared" si="38"/>
        <v/>
      </c>
      <c r="F246" s="58" t="str">
        <f t="shared" si="39"/>
        <v/>
      </c>
      <c r="G246" s="58" t="str">
        <f t="shared" si="40"/>
        <v/>
      </c>
      <c r="H246" s="58" t="str">
        <f t="shared" si="41"/>
        <v/>
      </c>
      <c r="I246" s="58" t="str">
        <f t="shared" si="42"/>
        <v/>
      </c>
      <c r="J246" s="61" t="str">
        <f t="shared" si="43"/>
        <v/>
      </c>
      <c r="K246" s="61" t="str">
        <f t="shared" si="44"/>
        <v/>
      </c>
      <c r="L246" s="61"/>
      <c r="M246" s="62" t="str">
        <f t="shared" si="45"/>
        <v/>
      </c>
    </row>
    <row r="247" spans="1:13" ht="18" x14ac:dyDescent="0.2">
      <c r="A247" s="58">
        <v>246</v>
      </c>
      <c r="B247" s="59" t="str">
        <f t="shared" si="35"/>
        <v/>
      </c>
      <c r="C247" s="58">
        <f t="shared" si="36"/>
        <v>0</v>
      </c>
      <c r="D247" s="58" t="str">
        <f t="shared" si="37"/>
        <v/>
      </c>
      <c r="E247" s="60" t="str">
        <f t="shared" si="38"/>
        <v/>
      </c>
      <c r="F247" s="58" t="str">
        <f t="shared" si="39"/>
        <v/>
      </c>
      <c r="G247" s="58" t="str">
        <f t="shared" si="40"/>
        <v/>
      </c>
      <c r="H247" s="58" t="str">
        <f t="shared" si="41"/>
        <v/>
      </c>
      <c r="I247" s="58" t="str">
        <f t="shared" si="42"/>
        <v/>
      </c>
      <c r="J247" s="61" t="str">
        <f t="shared" si="43"/>
        <v/>
      </c>
      <c r="K247" s="61" t="str">
        <f t="shared" si="44"/>
        <v/>
      </c>
      <c r="L247" s="61"/>
      <c r="M247" s="62" t="str">
        <f t="shared" si="45"/>
        <v/>
      </c>
    </row>
    <row r="248" spans="1:13" ht="18" x14ac:dyDescent="0.2">
      <c r="A248" s="58">
        <v>247</v>
      </c>
      <c r="B248" s="59" t="str">
        <f t="shared" si="35"/>
        <v/>
      </c>
      <c r="C248" s="58">
        <f t="shared" si="36"/>
        <v>0</v>
      </c>
      <c r="D248" s="58" t="str">
        <f t="shared" si="37"/>
        <v/>
      </c>
      <c r="E248" s="60" t="str">
        <f t="shared" si="38"/>
        <v/>
      </c>
      <c r="F248" s="58" t="str">
        <f t="shared" si="39"/>
        <v/>
      </c>
      <c r="G248" s="58" t="str">
        <f t="shared" si="40"/>
        <v/>
      </c>
      <c r="H248" s="58" t="str">
        <f t="shared" si="41"/>
        <v/>
      </c>
      <c r="I248" s="58" t="str">
        <f t="shared" si="42"/>
        <v/>
      </c>
      <c r="J248" s="61" t="str">
        <f t="shared" si="43"/>
        <v/>
      </c>
      <c r="K248" s="61" t="str">
        <f t="shared" si="44"/>
        <v/>
      </c>
      <c r="L248" s="61"/>
      <c r="M248" s="62" t="str">
        <f t="shared" si="45"/>
        <v/>
      </c>
    </row>
    <row r="249" spans="1:13" ht="18" x14ac:dyDescent="0.2">
      <c r="A249" s="58">
        <v>248</v>
      </c>
      <c r="B249" s="59" t="str">
        <f t="shared" si="35"/>
        <v/>
      </c>
      <c r="C249" s="58">
        <f t="shared" si="36"/>
        <v>0</v>
      </c>
      <c r="D249" s="58" t="str">
        <f t="shared" si="37"/>
        <v/>
      </c>
      <c r="E249" s="60" t="str">
        <f t="shared" si="38"/>
        <v/>
      </c>
      <c r="F249" s="58" t="str">
        <f t="shared" si="39"/>
        <v/>
      </c>
      <c r="G249" s="58" t="str">
        <f t="shared" si="40"/>
        <v/>
      </c>
      <c r="H249" s="58" t="str">
        <f t="shared" si="41"/>
        <v/>
      </c>
      <c r="I249" s="58" t="str">
        <f t="shared" si="42"/>
        <v/>
      </c>
      <c r="J249" s="61" t="str">
        <f t="shared" si="43"/>
        <v/>
      </c>
      <c r="K249" s="61" t="str">
        <f t="shared" si="44"/>
        <v/>
      </c>
      <c r="L249" s="61"/>
      <c r="M249" s="62" t="str">
        <f t="shared" si="45"/>
        <v/>
      </c>
    </row>
    <row r="250" spans="1:13" ht="18" x14ac:dyDescent="0.2">
      <c r="A250" s="58">
        <v>249</v>
      </c>
      <c r="B250" s="59" t="str">
        <f t="shared" si="35"/>
        <v/>
      </c>
      <c r="C250" s="58">
        <f t="shared" si="36"/>
        <v>0</v>
      </c>
      <c r="D250" s="58" t="str">
        <f t="shared" si="37"/>
        <v/>
      </c>
      <c r="E250" s="60" t="str">
        <f t="shared" si="38"/>
        <v/>
      </c>
      <c r="F250" s="58" t="str">
        <f t="shared" si="39"/>
        <v/>
      </c>
      <c r="G250" s="58" t="str">
        <f t="shared" si="40"/>
        <v/>
      </c>
      <c r="H250" s="58" t="str">
        <f t="shared" si="41"/>
        <v/>
      </c>
      <c r="I250" s="58" t="str">
        <f t="shared" si="42"/>
        <v/>
      </c>
      <c r="J250" s="61" t="str">
        <f t="shared" si="43"/>
        <v/>
      </c>
      <c r="K250" s="61" t="str">
        <f t="shared" si="44"/>
        <v/>
      </c>
      <c r="L250" s="61"/>
      <c r="M250" s="62" t="str">
        <f t="shared" si="45"/>
        <v/>
      </c>
    </row>
    <row r="251" spans="1:13" ht="18" x14ac:dyDescent="0.2">
      <c r="A251" s="58">
        <v>250</v>
      </c>
      <c r="B251" s="59" t="str">
        <f t="shared" si="35"/>
        <v/>
      </c>
      <c r="C251" s="58">
        <f t="shared" si="36"/>
        <v>0</v>
      </c>
      <c r="D251" s="58" t="str">
        <f t="shared" si="37"/>
        <v/>
      </c>
      <c r="E251" s="60" t="str">
        <f t="shared" si="38"/>
        <v/>
      </c>
      <c r="F251" s="58" t="str">
        <f t="shared" si="39"/>
        <v/>
      </c>
      <c r="G251" s="58" t="str">
        <f t="shared" si="40"/>
        <v/>
      </c>
      <c r="H251" s="58" t="str">
        <f t="shared" si="41"/>
        <v/>
      </c>
      <c r="I251" s="58" t="str">
        <f t="shared" si="42"/>
        <v/>
      </c>
      <c r="J251" s="61" t="str">
        <f t="shared" si="43"/>
        <v/>
      </c>
      <c r="K251" s="61" t="str">
        <f t="shared" si="44"/>
        <v/>
      </c>
      <c r="L251" s="61"/>
      <c r="M251" s="62" t="str">
        <f t="shared" si="45"/>
        <v/>
      </c>
    </row>
    <row r="252" spans="1:13" ht="18" x14ac:dyDescent="0.2">
      <c r="A252" s="58">
        <v>251</v>
      </c>
      <c r="B252" s="59" t="str">
        <f t="shared" si="35"/>
        <v/>
      </c>
      <c r="C252" s="58">
        <f t="shared" si="36"/>
        <v>0</v>
      </c>
      <c r="D252" s="58" t="str">
        <f t="shared" si="37"/>
        <v/>
      </c>
      <c r="E252" s="60" t="str">
        <f t="shared" si="38"/>
        <v/>
      </c>
      <c r="F252" s="58" t="str">
        <f t="shared" si="39"/>
        <v/>
      </c>
      <c r="G252" s="58" t="str">
        <f t="shared" si="40"/>
        <v/>
      </c>
      <c r="H252" s="58" t="str">
        <f t="shared" si="41"/>
        <v/>
      </c>
      <c r="I252" s="58" t="str">
        <f t="shared" si="42"/>
        <v/>
      </c>
      <c r="J252" s="61" t="str">
        <f t="shared" si="43"/>
        <v/>
      </c>
      <c r="K252" s="61" t="str">
        <f t="shared" si="44"/>
        <v/>
      </c>
      <c r="L252" s="61"/>
      <c r="M252" s="62" t="str">
        <f t="shared" si="45"/>
        <v/>
      </c>
    </row>
    <row r="253" spans="1:13" ht="18" x14ac:dyDescent="0.2">
      <c r="A253" s="58">
        <v>252</v>
      </c>
      <c r="B253" s="59" t="str">
        <f t="shared" si="35"/>
        <v/>
      </c>
      <c r="C253" s="58">
        <f t="shared" si="36"/>
        <v>0</v>
      </c>
      <c r="D253" s="58" t="str">
        <f t="shared" si="37"/>
        <v/>
      </c>
      <c r="E253" s="60" t="str">
        <f t="shared" si="38"/>
        <v/>
      </c>
      <c r="F253" s="58" t="str">
        <f t="shared" si="39"/>
        <v/>
      </c>
      <c r="G253" s="58" t="str">
        <f t="shared" si="40"/>
        <v/>
      </c>
      <c r="H253" s="58" t="str">
        <f t="shared" si="41"/>
        <v/>
      </c>
      <c r="I253" s="58" t="str">
        <f t="shared" si="42"/>
        <v/>
      </c>
      <c r="J253" s="61" t="str">
        <f t="shared" si="43"/>
        <v/>
      </c>
      <c r="K253" s="61" t="str">
        <f t="shared" si="44"/>
        <v/>
      </c>
      <c r="L253" s="61"/>
      <c r="M253" s="62" t="str">
        <f t="shared" si="45"/>
        <v/>
      </c>
    </row>
    <row r="254" spans="1:13" ht="18" x14ac:dyDescent="0.2">
      <c r="A254" s="58">
        <v>253</v>
      </c>
      <c r="B254" s="59" t="str">
        <f t="shared" si="35"/>
        <v/>
      </c>
      <c r="C254" s="58">
        <f t="shared" si="36"/>
        <v>0</v>
      </c>
      <c r="D254" s="58" t="str">
        <f t="shared" si="37"/>
        <v/>
      </c>
      <c r="E254" s="60" t="str">
        <f t="shared" si="38"/>
        <v/>
      </c>
      <c r="F254" s="58" t="str">
        <f t="shared" si="39"/>
        <v/>
      </c>
      <c r="G254" s="58" t="str">
        <f t="shared" si="40"/>
        <v/>
      </c>
      <c r="H254" s="58" t="str">
        <f t="shared" si="41"/>
        <v/>
      </c>
      <c r="I254" s="58" t="str">
        <f t="shared" si="42"/>
        <v/>
      </c>
      <c r="J254" s="61" t="str">
        <f t="shared" si="43"/>
        <v/>
      </c>
      <c r="K254" s="61" t="str">
        <f t="shared" si="44"/>
        <v/>
      </c>
      <c r="L254" s="61"/>
      <c r="M254" s="62" t="str">
        <f t="shared" si="45"/>
        <v/>
      </c>
    </row>
    <row r="255" spans="1:13" ht="18" x14ac:dyDescent="0.2">
      <c r="A255" s="58">
        <v>254</v>
      </c>
      <c r="B255" s="59" t="str">
        <f t="shared" si="35"/>
        <v/>
      </c>
      <c r="C255" s="58">
        <f t="shared" si="36"/>
        <v>0</v>
      </c>
      <c r="D255" s="58" t="str">
        <f t="shared" si="37"/>
        <v/>
      </c>
      <c r="E255" s="60" t="str">
        <f t="shared" si="38"/>
        <v/>
      </c>
      <c r="F255" s="58" t="str">
        <f t="shared" si="39"/>
        <v/>
      </c>
      <c r="G255" s="58" t="str">
        <f t="shared" si="40"/>
        <v/>
      </c>
      <c r="H255" s="58" t="str">
        <f t="shared" si="41"/>
        <v/>
      </c>
      <c r="I255" s="58" t="str">
        <f t="shared" si="42"/>
        <v/>
      </c>
      <c r="J255" s="61" t="str">
        <f t="shared" si="43"/>
        <v/>
      </c>
      <c r="K255" s="61" t="str">
        <f t="shared" si="44"/>
        <v/>
      </c>
      <c r="L255" s="61"/>
      <c r="M255" s="62" t="str">
        <f t="shared" si="45"/>
        <v/>
      </c>
    </row>
    <row r="256" spans="1:13" ht="18" x14ac:dyDescent="0.2">
      <c r="A256" s="58">
        <v>255</v>
      </c>
      <c r="B256" s="59" t="str">
        <f t="shared" si="35"/>
        <v/>
      </c>
      <c r="C256" s="58">
        <f t="shared" si="36"/>
        <v>0</v>
      </c>
      <c r="D256" s="58" t="str">
        <f t="shared" si="37"/>
        <v/>
      </c>
      <c r="E256" s="60" t="str">
        <f t="shared" si="38"/>
        <v/>
      </c>
      <c r="F256" s="58" t="str">
        <f t="shared" si="39"/>
        <v/>
      </c>
      <c r="G256" s="58" t="str">
        <f t="shared" si="40"/>
        <v/>
      </c>
      <c r="H256" s="58" t="str">
        <f t="shared" si="41"/>
        <v/>
      </c>
      <c r="I256" s="58" t="str">
        <f t="shared" si="42"/>
        <v/>
      </c>
      <c r="J256" s="61" t="str">
        <f t="shared" si="43"/>
        <v/>
      </c>
      <c r="K256" s="61" t="str">
        <f t="shared" si="44"/>
        <v/>
      </c>
      <c r="L256" s="61"/>
      <c r="M256" s="62" t="str">
        <f t="shared" si="45"/>
        <v/>
      </c>
    </row>
    <row r="257" spans="1:13" ht="18" x14ac:dyDescent="0.2">
      <c r="A257" s="58">
        <v>256</v>
      </c>
      <c r="B257" s="59" t="str">
        <f t="shared" si="35"/>
        <v/>
      </c>
      <c r="C257" s="58">
        <f t="shared" si="36"/>
        <v>0</v>
      </c>
      <c r="D257" s="58" t="str">
        <f t="shared" si="37"/>
        <v/>
      </c>
      <c r="E257" s="60" t="str">
        <f t="shared" si="38"/>
        <v/>
      </c>
      <c r="F257" s="58" t="str">
        <f t="shared" si="39"/>
        <v/>
      </c>
      <c r="G257" s="58" t="str">
        <f t="shared" si="40"/>
        <v/>
      </c>
      <c r="H257" s="58" t="str">
        <f t="shared" si="41"/>
        <v/>
      </c>
      <c r="I257" s="58" t="str">
        <f t="shared" si="42"/>
        <v/>
      </c>
      <c r="J257" s="61" t="str">
        <f t="shared" si="43"/>
        <v/>
      </c>
      <c r="K257" s="61" t="str">
        <f t="shared" si="44"/>
        <v/>
      </c>
      <c r="L257" s="61"/>
      <c r="M257" s="62" t="str">
        <f t="shared" si="45"/>
        <v/>
      </c>
    </row>
    <row r="258" spans="1:13" ht="18" x14ac:dyDescent="0.2">
      <c r="A258" s="58">
        <v>257</v>
      </c>
      <c r="B258" s="59" t="str">
        <f t="shared" si="35"/>
        <v/>
      </c>
      <c r="C258" s="58">
        <f t="shared" si="36"/>
        <v>0</v>
      </c>
      <c r="D258" s="58" t="str">
        <f t="shared" si="37"/>
        <v/>
      </c>
      <c r="E258" s="60" t="str">
        <f t="shared" si="38"/>
        <v/>
      </c>
      <c r="F258" s="58" t="str">
        <f t="shared" si="39"/>
        <v/>
      </c>
      <c r="G258" s="58" t="str">
        <f t="shared" si="40"/>
        <v/>
      </c>
      <c r="H258" s="58" t="str">
        <f t="shared" si="41"/>
        <v/>
      </c>
      <c r="I258" s="58" t="str">
        <f t="shared" si="42"/>
        <v/>
      </c>
      <c r="J258" s="61" t="str">
        <f t="shared" si="43"/>
        <v/>
      </c>
      <c r="K258" s="61" t="str">
        <f t="shared" si="44"/>
        <v/>
      </c>
      <c r="L258" s="61"/>
      <c r="M258" s="62" t="str">
        <f t="shared" si="45"/>
        <v/>
      </c>
    </row>
    <row r="259" spans="1:13" ht="18" x14ac:dyDescent="0.2">
      <c r="A259" s="58">
        <v>258</v>
      </c>
      <c r="B259" s="59" t="str">
        <f t="shared" si="35"/>
        <v/>
      </c>
      <c r="C259" s="58">
        <f t="shared" si="36"/>
        <v>0</v>
      </c>
      <c r="D259" s="58" t="str">
        <f t="shared" si="37"/>
        <v/>
      </c>
      <c r="E259" s="60" t="str">
        <f t="shared" si="38"/>
        <v/>
      </c>
      <c r="F259" s="58" t="str">
        <f t="shared" si="39"/>
        <v/>
      </c>
      <c r="G259" s="58" t="str">
        <f t="shared" si="40"/>
        <v/>
      </c>
      <c r="H259" s="58" t="str">
        <f t="shared" si="41"/>
        <v/>
      </c>
      <c r="I259" s="58" t="str">
        <f t="shared" si="42"/>
        <v/>
      </c>
      <c r="J259" s="61" t="str">
        <f t="shared" si="43"/>
        <v/>
      </c>
      <c r="K259" s="61" t="str">
        <f t="shared" si="44"/>
        <v/>
      </c>
      <c r="L259" s="61"/>
      <c r="M259" s="62" t="str">
        <f t="shared" si="45"/>
        <v/>
      </c>
    </row>
    <row r="260" spans="1:13" ht="18" x14ac:dyDescent="0.2">
      <c r="A260" s="58">
        <v>259</v>
      </c>
      <c r="B260" s="59" t="str">
        <f t="shared" ref="B260:B323" si="46">IF($C260="Z",VLOOKUP($A260,KOMPLET,2,FALSE),"")</f>
        <v/>
      </c>
      <c r="C260" s="58">
        <f t="shared" ref="C260:C323" si="47">IFERROR(VLOOKUP($A260,KOMPLET,3,FALSE),"X")</f>
        <v>0</v>
      </c>
      <c r="D260" s="58" t="str">
        <f t="shared" ref="D260:D323" si="48">IF($C260="Z",VLOOKUP($A260,KOMPLET,4,FALSE),"")</f>
        <v/>
      </c>
      <c r="E260" s="60" t="str">
        <f t="shared" ref="E260:E323" si="49">IF($C260="Z",VLOOKUP($A260,KOMPLET,5,FALSE),"")</f>
        <v/>
      </c>
      <c r="F260" s="58" t="str">
        <f t="shared" ref="F260:F323" si="50">IF($C260="Z",VLOOKUP($A260,KOMPLET,6,FALSE),"")</f>
        <v/>
      </c>
      <c r="G260" s="58" t="str">
        <f t="shared" ref="G260:G323" si="51">IF($C260="Z",VLOOKUP($A260,KOMPLET,7,FALSE),"")</f>
        <v/>
      </c>
      <c r="H260" s="58" t="str">
        <f t="shared" ref="H260:H323" si="52">IF($C260="Z",VLOOKUP($A260,KOMPLET,8,FALSE),"")</f>
        <v/>
      </c>
      <c r="I260" s="58" t="str">
        <f t="shared" ref="I260:I323" si="53">IF($C260="Z",VLOOKUP($A260,KOMPLET,9,FALSE),"")</f>
        <v/>
      </c>
      <c r="J260" s="61" t="str">
        <f t="shared" ref="J260:J323" si="54">IF($C260="Z",VLOOKUP($A260,KOMPLET,13,FALSE),"")</f>
        <v/>
      </c>
      <c r="K260" s="61" t="str">
        <f t="shared" ref="K260:K323" si="55">IF($C260="Z",VLOOKUP($A260,KOMPLET,14,FALSE),"")</f>
        <v/>
      </c>
      <c r="L260" s="61"/>
      <c r="M260" s="62" t="str">
        <f t="shared" si="45"/>
        <v/>
      </c>
    </row>
    <row r="261" spans="1:13" ht="18" x14ac:dyDescent="0.2">
      <c r="A261" s="58">
        <v>260</v>
      </c>
      <c r="B261" s="59" t="str">
        <f t="shared" si="46"/>
        <v/>
      </c>
      <c r="C261" s="58">
        <f t="shared" si="47"/>
        <v>0</v>
      </c>
      <c r="D261" s="58" t="str">
        <f t="shared" si="48"/>
        <v/>
      </c>
      <c r="E261" s="60" t="str">
        <f t="shared" si="49"/>
        <v/>
      </c>
      <c r="F261" s="58" t="str">
        <f t="shared" si="50"/>
        <v/>
      </c>
      <c r="G261" s="58" t="str">
        <f t="shared" si="51"/>
        <v/>
      </c>
      <c r="H261" s="58" t="str">
        <f t="shared" si="52"/>
        <v/>
      </c>
      <c r="I261" s="58" t="str">
        <f t="shared" si="53"/>
        <v/>
      </c>
      <c r="J261" s="61" t="str">
        <f t="shared" si="54"/>
        <v/>
      </c>
      <c r="K261" s="61" t="str">
        <f t="shared" si="55"/>
        <v/>
      </c>
      <c r="L261" s="61"/>
      <c r="M261" s="62" t="str">
        <f t="shared" si="45"/>
        <v/>
      </c>
    </row>
    <row r="262" spans="1:13" ht="18" x14ac:dyDescent="0.2">
      <c r="A262" s="58">
        <v>261</v>
      </c>
      <c r="B262" s="59" t="str">
        <f t="shared" si="46"/>
        <v/>
      </c>
      <c r="C262" s="58">
        <f t="shared" si="47"/>
        <v>0</v>
      </c>
      <c r="D262" s="58" t="str">
        <f t="shared" si="48"/>
        <v/>
      </c>
      <c r="E262" s="60" t="str">
        <f t="shared" si="49"/>
        <v/>
      </c>
      <c r="F262" s="58" t="str">
        <f t="shared" si="50"/>
        <v/>
      </c>
      <c r="G262" s="58" t="str">
        <f t="shared" si="51"/>
        <v/>
      </c>
      <c r="H262" s="58" t="str">
        <f t="shared" si="52"/>
        <v/>
      </c>
      <c r="I262" s="58" t="str">
        <f t="shared" si="53"/>
        <v/>
      </c>
      <c r="J262" s="61" t="str">
        <f t="shared" si="54"/>
        <v/>
      </c>
      <c r="K262" s="61" t="str">
        <f t="shared" si="55"/>
        <v/>
      </c>
      <c r="L262" s="61"/>
      <c r="M262" s="62" t="str">
        <f t="shared" si="45"/>
        <v/>
      </c>
    </row>
    <row r="263" spans="1:13" ht="18" x14ac:dyDescent="0.2">
      <c r="A263" s="58">
        <v>262</v>
      </c>
      <c r="B263" s="59" t="str">
        <f t="shared" si="46"/>
        <v/>
      </c>
      <c r="C263" s="58" t="str">
        <f t="shared" si="47"/>
        <v>X</v>
      </c>
      <c r="D263" s="58" t="str">
        <f t="shared" si="48"/>
        <v/>
      </c>
      <c r="E263" s="60" t="str">
        <f t="shared" si="49"/>
        <v/>
      </c>
      <c r="F263" s="58" t="str">
        <f t="shared" si="50"/>
        <v/>
      </c>
      <c r="G263" s="58" t="str">
        <f t="shared" si="51"/>
        <v/>
      </c>
      <c r="H263" s="58" t="str">
        <f t="shared" si="52"/>
        <v/>
      </c>
      <c r="I263" s="58" t="str">
        <f t="shared" si="53"/>
        <v/>
      </c>
      <c r="J263" s="61" t="str">
        <f t="shared" si="54"/>
        <v/>
      </c>
      <c r="K263" s="61" t="str">
        <f t="shared" si="55"/>
        <v/>
      </c>
      <c r="L263" s="61"/>
      <c r="M263" s="62" t="str">
        <f t="shared" si="45"/>
        <v/>
      </c>
    </row>
    <row r="264" spans="1:13" ht="18" x14ac:dyDescent="0.2">
      <c r="A264" s="58">
        <v>263</v>
      </c>
      <c r="B264" s="59" t="str">
        <f t="shared" si="46"/>
        <v/>
      </c>
      <c r="C264" s="58" t="str">
        <f t="shared" si="47"/>
        <v>X</v>
      </c>
      <c r="D264" s="58" t="str">
        <f t="shared" si="48"/>
        <v/>
      </c>
      <c r="E264" s="60" t="str">
        <f t="shared" si="49"/>
        <v/>
      </c>
      <c r="F264" s="58" t="str">
        <f t="shared" si="50"/>
        <v/>
      </c>
      <c r="G264" s="58" t="str">
        <f t="shared" si="51"/>
        <v/>
      </c>
      <c r="H264" s="58" t="str">
        <f t="shared" si="52"/>
        <v/>
      </c>
      <c r="I264" s="58" t="str">
        <f t="shared" si="53"/>
        <v/>
      </c>
      <c r="J264" s="61" t="str">
        <f t="shared" si="54"/>
        <v/>
      </c>
      <c r="K264" s="61" t="str">
        <f t="shared" si="55"/>
        <v/>
      </c>
      <c r="L264" s="61"/>
      <c r="M264" s="62" t="str">
        <f t="shared" si="45"/>
        <v/>
      </c>
    </row>
    <row r="265" spans="1:13" ht="18" x14ac:dyDescent="0.2">
      <c r="A265" s="58">
        <v>264</v>
      </c>
      <c r="B265" s="59" t="str">
        <f t="shared" si="46"/>
        <v/>
      </c>
      <c r="C265" s="58" t="str">
        <f t="shared" si="47"/>
        <v>X</v>
      </c>
      <c r="D265" s="58" t="str">
        <f t="shared" si="48"/>
        <v/>
      </c>
      <c r="E265" s="60" t="str">
        <f t="shared" si="49"/>
        <v/>
      </c>
      <c r="F265" s="58" t="str">
        <f t="shared" si="50"/>
        <v/>
      </c>
      <c r="G265" s="58" t="str">
        <f t="shared" si="51"/>
        <v/>
      </c>
      <c r="H265" s="58" t="str">
        <f t="shared" si="52"/>
        <v/>
      </c>
      <c r="I265" s="58" t="str">
        <f t="shared" si="53"/>
        <v/>
      </c>
      <c r="J265" s="61" t="str">
        <f t="shared" si="54"/>
        <v/>
      </c>
      <c r="K265" s="61" t="str">
        <f t="shared" si="55"/>
        <v/>
      </c>
      <c r="L265" s="61"/>
      <c r="M265" s="62" t="str">
        <f t="shared" si="45"/>
        <v/>
      </c>
    </row>
    <row r="266" spans="1:13" ht="18" x14ac:dyDescent="0.2">
      <c r="A266" s="58">
        <v>265</v>
      </c>
      <c r="B266" s="59" t="str">
        <f t="shared" si="46"/>
        <v/>
      </c>
      <c r="C266" s="58" t="str">
        <f t="shared" si="47"/>
        <v>X</v>
      </c>
      <c r="D266" s="58" t="str">
        <f t="shared" si="48"/>
        <v/>
      </c>
      <c r="E266" s="60" t="str">
        <f t="shared" si="49"/>
        <v/>
      </c>
      <c r="F266" s="58" t="str">
        <f t="shared" si="50"/>
        <v/>
      </c>
      <c r="G266" s="58" t="str">
        <f t="shared" si="51"/>
        <v/>
      </c>
      <c r="H266" s="58" t="str">
        <f t="shared" si="52"/>
        <v/>
      </c>
      <c r="I266" s="58" t="str">
        <f t="shared" si="53"/>
        <v/>
      </c>
      <c r="J266" s="61" t="str">
        <f t="shared" si="54"/>
        <v/>
      </c>
      <c r="K266" s="61" t="str">
        <f t="shared" si="55"/>
        <v/>
      </c>
      <c r="L266" s="61"/>
      <c r="M266" s="62" t="str">
        <f t="shared" si="45"/>
        <v/>
      </c>
    </row>
    <row r="267" spans="1:13" ht="18" x14ac:dyDescent="0.2">
      <c r="A267" s="58">
        <v>266</v>
      </c>
      <c r="B267" s="59" t="str">
        <f t="shared" si="46"/>
        <v/>
      </c>
      <c r="C267" s="58" t="str">
        <f t="shared" si="47"/>
        <v>X</v>
      </c>
      <c r="D267" s="58" t="str">
        <f t="shared" si="48"/>
        <v/>
      </c>
      <c r="E267" s="60" t="str">
        <f t="shared" si="49"/>
        <v/>
      </c>
      <c r="F267" s="58" t="str">
        <f t="shared" si="50"/>
        <v/>
      </c>
      <c r="G267" s="58" t="str">
        <f t="shared" si="51"/>
        <v/>
      </c>
      <c r="H267" s="58" t="str">
        <f t="shared" si="52"/>
        <v/>
      </c>
      <c r="I267" s="58" t="str">
        <f t="shared" si="53"/>
        <v/>
      </c>
      <c r="J267" s="61" t="str">
        <f t="shared" si="54"/>
        <v/>
      </c>
      <c r="K267" s="61" t="str">
        <f t="shared" si="55"/>
        <v/>
      </c>
      <c r="L267" s="61"/>
      <c r="M267" s="62" t="str">
        <f t="shared" si="45"/>
        <v/>
      </c>
    </row>
    <row r="268" spans="1:13" ht="18" x14ac:dyDescent="0.2">
      <c r="A268" s="58">
        <v>267</v>
      </c>
      <c r="B268" s="59" t="str">
        <f t="shared" si="46"/>
        <v/>
      </c>
      <c r="C268" s="58" t="str">
        <f t="shared" si="47"/>
        <v>X</v>
      </c>
      <c r="D268" s="58" t="str">
        <f t="shared" si="48"/>
        <v/>
      </c>
      <c r="E268" s="60" t="str">
        <f t="shared" si="49"/>
        <v/>
      </c>
      <c r="F268" s="58" t="str">
        <f t="shared" si="50"/>
        <v/>
      </c>
      <c r="G268" s="58" t="str">
        <f t="shared" si="51"/>
        <v/>
      </c>
      <c r="H268" s="58" t="str">
        <f t="shared" si="52"/>
        <v/>
      </c>
      <c r="I268" s="58" t="str">
        <f t="shared" si="53"/>
        <v/>
      </c>
      <c r="J268" s="61" t="str">
        <f t="shared" si="54"/>
        <v/>
      </c>
      <c r="K268" s="61" t="str">
        <f t="shared" si="55"/>
        <v/>
      </c>
      <c r="L268" s="61"/>
      <c r="M268" s="62" t="str">
        <f t="shared" si="45"/>
        <v/>
      </c>
    </row>
    <row r="269" spans="1:13" ht="18" x14ac:dyDescent="0.2">
      <c r="A269" s="58">
        <v>268</v>
      </c>
      <c r="B269" s="59" t="str">
        <f t="shared" si="46"/>
        <v/>
      </c>
      <c r="C269" s="58" t="str">
        <f t="shared" si="47"/>
        <v>X</v>
      </c>
      <c r="D269" s="58" t="str">
        <f t="shared" si="48"/>
        <v/>
      </c>
      <c r="E269" s="60" t="str">
        <f t="shared" si="49"/>
        <v/>
      </c>
      <c r="F269" s="58" t="str">
        <f t="shared" si="50"/>
        <v/>
      </c>
      <c r="G269" s="58" t="str">
        <f t="shared" si="51"/>
        <v/>
      </c>
      <c r="H269" s="58" t="str">
        <f t="shared" si="52"/>
        <v/>
      </c>
      <c r="I269" s="58" t="str">
        <f t="shared" si="53"/>
        <v/>
      </c>
      <c r="J269" s="61" t="str">
        <f t="shared" si="54"/>
        <v/>
      </c>
      <c r="K269" s="61" t="str">
        <f t="shared" si="55"/>
        <v/>
      </c>
      <c r="L269" s="61"/>
      <c r="M269" s="62" t="str">
        <f t="shared" si="45"/>
        <v/>
      </c>
    </row>
    <row r="270" spans="1:13" ht="18" x14ac:dyDescent="0.2">
      <c r="A270" s="58">
        <v>269</v>
      </c>
      <c r="B270" s="59" t="str">
        <f t="shared" si="46"/>
        <v/>
      </c>
      <c r="C270" s="58" t="str">
        <f t="shared" si="47"/>
        <v>X</v>
      </c>
      <c r="D270" s="58" t="str">
        <f t="shared" si="48"/>
        <v/>
      </c>
      <c r="E270" s="60" t="str">
        <f t="shared" si="49"/>
        <v/>
      </c>
      <c r="F270" s="58" t="str">
        <f t="shared" si="50"/>
        <v/>
      </c>
      <c r="G270" s="58" t="str">
        <f t="shared" si="51"/>
        <v/>
      </c>
      <c r="H270" s="58" t="str">
        <f t="shared" si="52"/>
        <v/>
      </c>
      <c r="I270" s="58" t="str">
        <f t="shared" si="53"/>
        <v/>
      </c>
      <c r="J270" s="61" t="str">
        <f t="shared" si="54"/>
        <v/>
      </c>
      <c r="K270" s="61" t="str">
        <f t="shared" si="55"/>
        <v/>
      </c>
      <c r="L270" s="61"/>
      <c r="M270" s="62" t="str">
        <f t="shared" si="45"/>
        <v/>
      </c>
    </row>
    <row r="271" spans="1:13" ht="18" x14ac:dyDescent="0.2">
      <c r="A271" s="58">
        <v>270</v>
      </c>
      <c r="B271" s="59" t="str">
        <f t="shared" si="46"/>
        <v/>
      </c>
      <c r="C271" s="58" t="str">
        <f t="shared" si="47"/>
        <v>X</v>
      </c>
      <c r="D271" s="58" t="str">
        <f t="shared" si="48"/>
        <v/>
      </c>
      <c r="E271" s="60" t="str">
        <f t="shared" si="49"/>
        <v/>
      </c>
      <c r="F271" s="58" t="str">
        <f t="shared" si="50"/>
        <v/>
      </c>
      <c r="G271" s="58" t="str">
        <f t="shared" si="51"/>
        <v/>
      </c>
      <c r="H271" s="58" t="str">
        <f t="shared" si="52"/>
        <v/>
      </c>
      <c r="I271" s="58" t="str">
        <f t="shared" si="53"/>
        <v/>
      </c>
      <c r="J271" s="61" t="str">
        <f t="shared" si="54"/>
        <v/>
      </c>
      <c r="K271" s="61" t="str">
        <f t="shared" si="55"/>
        <v/>
      </c>
      <c r="L271" s="61"/>
      <c r="M271" s="62" t="str">
        <f t="shared" si="45"/>
        <v/>
      </c>
    </row>
    <row r="272" spans="1:13" ht="18" x14ac:dyDescent="0.2">
      <c r="A272" s="58">
        <v>271</v>
      </c>
      <c r="B272" s="59" t="str">
        <f t="shared" si="46"/>
        <v/>
      </c>
      <c r="C272" s="58" t="str">
        <f t="shared" si="47"/>
        <v>X</v>
      </c>
      <c r="D272" s="58" t="str">
        <f t="shared" si="48"/>
        <v/>
      </c>
      <c r="E272" s="60" t="str">
        <f t="shared" si="49"/>
        <v/>
      </c>
      <c r="F272" s="58" t="str">
        <f t="shared" si="50"/>
        <v/>
      </c>
      <c r="G272" s="58" t="str">
        <f t="shared" si="51"/>
        <v/>
      </c>
      <c r="H272" s="58" t="str">
        <f t="shared" si="52"/>
        <v/>
      </c>
      <c r="I272" s="58" t="str">
        <f t="shared" si="53"/>
        <v/>
      </c>
      <c r="J272" s="61" t="str">
        <f t="shared" si="54"/>
        <v/>
      </c>
      <c r="K272" s="61" t="str">
        <f t="shared" si="55"/>
        <v/>
      </c>
      <c r="L272" s="61"/>
      <c r="M272" s="62" t="str">
        <f t="shared" si="45"/>
        <v/>
      </c>
    </row>
    <row r="273" spans="1:13" ht="18" x14ac:dyDescent="0.2">
      <c r="A273" s="58">
        <v>272</v>
      </c>
      <c r="B273" s="59" t="str">
        <f t="shared" si="46"/>
        <v/>
      </c>
      <c r="C273" s="58" t="str">
        <f t="shared" si="47"/>
        <v>X</v>
      </c>
      <c r="D273" s="58" t="str">
        <f t="shared" si="48"/>
        <v/>
      </c>
      <c r="E273" s="60" t="str">
        <f t="shared" si="49"/>
        <v/>
      </c>
      <c r="F273" s="58" t="str">
        <f t="shared" si="50"/>
        <v/>
      </c>
      <c r="G273" s="58" t="str">
        <f t="shared" si="51"/>
        <v/>
      </c>
      <c r="H273" s="58" t="str">
        <f t="shared" si="52"/>
        <v/>
      </c>
      <c r="I273" s="58" t="str">
        <f t="shared" si="53"/>
        <v/>
      </c>
      <c r="J273" s="61" t="str">
        <f t="shared" si="54"/>
        <v/>
      </c>
      <c r="K273" s="61" t="str">
        <f t="shared" si="55"/>
        <v/>
      </c>
      <c r="L273" s="61"/>
      <c r="M273" s="62" t="str">
        <f t="shared" si="45"/>
        <v/>
      </c>
    </row>
    <row r="274" spans="1:13" ht="18" x14ac:dyDescent="0.2">
      <c r="A274" s="58">
        <v>273</v>
      </c>
      <c r="B274" s="59" t="str">
        <f t="shared" si="46"/>
        <v/>
      </c>
      <c r="C274" s="58" t="str">
        <f t="shared" si="47"/>
        <v>X</v>
      </c>
      <c r="D274" s="58" t="str">
        <f t="shared" si="48"/>
        <v/>
      </c>
      <c r="E274" s="60" t="str">
        <f t="shared" si="49"/>
        <v/>
      </c>
      <c r="F274" s="58" t="str">
        <f t="shared" si="50"/>
        <v/>
      </c>
      <c r="G274" s="58" t="str">
        <f t="shared" si="51"/>
        <v/>
      </c>
      <c r="H274" s="58" t="str">
        <f t="shared" si="52"/>
        <v/>
      </c>
      <c r="I274" s="58" t="str">
        <f t="shared" si="53"/>
        <v/>
      </c>
      <c r="J274" s="61" t="str">
        <f t="shared" si="54"/>
        <v/>
      </c>
      <c r="K274" s="61" t="str">
        <f t="shared" si="55"/>
        <v/>
      </c>
      <c r="L274" s="61"/>
      <c r="M274" s="62" t="str">
        <f t="shared" si="45"/>
        <v/>
      </c>
    </row>
    <row r="275" spans="1:13" ht="18" x14ac:dyDescent="0.2">
      <c r="A275" s="58">
        <v>274</v>
      </c>
      <c r="B275" s="59" t="str">
        <f t="shared" si="46"/>
        <v/>
      </c>
      <c r="C275" s="58" t="str">
        <f t="shared" si="47"/>
        <v>X</v>
      </c>
      <c r="D275" s="58" t="str">
        <f t="shared" si="48"/>
        <v/>
      </c>
      <c r="E275" s="60" t="str">
        <f t="shared" si="49"/>
        <v/>
      </c>
      <c r="F275" s="58" t="str">
        <f t="shared" si="50"/>
        <v/>
      </c>
      <c r="G275" s="58" t="str">
        <f t="shared" si="51"/>
        <v/>
      </c>
      <c r="H275" s="58" t="str">
        <f t="shared" si="52"/>
        <v/>
      </c>
      <c r="I275" s="58" t="str">
        <f t="shared" si="53"/>
        <v/>
      </c>
      <c r="J275" s="61" t="str">
        <f t="shared" si="54"/>
        <v/>
      </c>
      <c r="K275" s="61" t="str">
        <f t="shared" si="55"/>
        <v/>
      </c>
      <c r="L275" s="61"/>
      <c r="M275" s="62" t="str">
        <f t="shared" si="45"/>
        <v/>
      </c>
    </row>
    <row r="276" spans="1:13" ht="18" x14ac:dyDescent="0.2">
      <c r="A276" s="58">
        <v>275</v>
      </c>
      <c r="B276" s="59" t="str">
        <f t="shared" si="46"/>
        <v/>
      </c>
      <c r="C276" s="58" t="str">
        <f t="shared" si="47"/>
        <v>X</v>
      </c>
      <c r="D276" s="58" t="str">
        <f t="shared" si="48"/>
        <v/>
      </c>
      <c r="E276" s="60" t="str">
        <f t="shared" si="49"/>
        <v/>
      </c>
      <c r="F276" s="58" t="str">
        <f t="shared" si="50"/>
        <v/>
      </c>
      <c r="G276" s="58" t="str">
        <f t="shared" si="51"/>
        <v/>
      </c>
      <c r="H276" s="58" t="str">
        <f t="shared" si="52"/>
        <v/>
      </c>
      <c r="I276" s="58" t="str">
        <f t="shared" si="53"/>
        <v/>
      </c>
      <c r="J276" s="61" t="str">
        <f t="shared" si="54"/>
        <v/>
      </c>
      <c r="K276" s="61" t="str">
        <f t="shared" si="55"/>
        <v/>
      </c>
      <c r="L276" s="61"/>
      <c r="M276" s="62" t="str">
        <f t="shared" si="45"/>
        <v/>
      </c>
    </row>
    <row r="277" spans="1:13" ht="18" x14ac:dyDescent="0.2">
      <c r="A277" s="58">
        <v>276</v>
      </c>
      <c r="B277" s="59" t="str">
        <f t="shared" si="46"/>
        <v/>
      </c>
      <c r="C277" s="58" t="str">
        <f t="shared" si="47"/>
        <v>X</v>
      </c>
      <c r="D277" s="58" t="str">
        <f t="shared" si="48"/>
        <v/>
      </c>
      <c r="E277" s="60" t="str">
        <f t="shared" si="49"/>
        <v/>
      </c>
      <c r="F277" s="58" t="str">
        <f t="shared" si="50"/>
        <v/>
      </c>
      <c r="G277" s="58" t="str">
        <f t="shared" si="51"/>
        <v/>
      </c>
      <c r="H277" s="58" t="str">
        <f t="shared" si="52"/>
        <v/>
      </c>
      <c r="I277" s="58" t="str">
        <f t="shared" si="53"/>
        <v/>
      </c>
      <c r="J277" s="61" t="str">
        <f t="shared" si="54"/>
        <v/>
      </c>
      <c r="K277" s="61" t="str">
        <f t="shared" si="55"/>
        <v/>
      </c>
      <c r="L277" s="61"/>
      <c r="M277" s="62" t="str">
        <f t="shared" si="45"/>
        <v/>
      </c>
    </row>
    <row r="278" spans="1:13" ht="18" x14ac:dyDescent="0.2">
      <c r="A278" s="58">
        <v>277</v>
      </c>
      <c r="B278" s="59" t="str">
        <f t="shared" si="46"/>
        <v/>
      </c>
      <c r="C278" s="58" t="str">
        <f t="shared" si="47"/>
        <v>X</v>
      </c>
      <c r="D278" s="58" t="str">
        <f t="shared" si="48"/>
        <v/>
      </c>
      <c r="E278" s="60" t="str">
        <f t="shared" si="49"/>
        <v/>
      </c>
      <c r="F278" s="58" t="str">
        <f t="shared" si="50"/>
        <v/>
      </c>
      <c r="G278" s="58" t="str">
        <f t="shared" si="51"/>
        <v/>
      </c>
      <c r="H278" s="58" t="str">
        <f t="shared" si="52"/>
        <v/>
      </c>
      <c r="I278" s="58" t="str">
        <f t="shared" si="53"/>
        <v/>
      </c>
      <c r="J278" s="61" t="str">
        <f t="shared" si="54"/>
        <v/>
      </c>
      <c r="K278" s="61" t="str">
        <f t="shared" si="55"/>
        <v/>
      </c>
      <c r="L278" s="61"/>
      <c r="M278" s="62" t="str">
        <f t="shared" ref="M278:M341" si="56">IF(G278="","",RANK(J278,RELATIV,1))</f>
        <v/>
      </c>
    </row>
    <row r="279" spans="1:13" ht="18" x14ac:dyDescent="0.2">
      <c r="A279" s="58">
        <v>278</v>
      </c>
      <c r="B279" s="59" t="str">
        <f t="shared" si="46"/>
        <v/>
      </c>
      <c r="C279" s="58" t="str">
        <f t="shared" si="47"/>
        <v>X</v>
      </c>
      <c r="D279" s="58" t="str">
        <f t="shared" si="48"/>
        <v/>
      </c>
      <c r="E279" s="60" t="str">
        <f t="shared" si="49"/>
        <v/>
      </c>
      <c r="F279" s="58" t="str">
        <f t="shared" si="50"/>
        <v/>
      </c>
      <c r="G279" s="58" t="str">
        <f t="shared" si="51"/>
        <v/>
      </c>
      <c r="H279" s="58" t="str">
        <f t="shared" si="52"/>
        <v/>
      </c>
      <c r="I279" s="58" t="str">
        <f t="shared" si="53"/>
        <v/>
      </c>
      <c r="J279" s="61" t="str">
        <f t="shared" si="54"/>
        <v/>
      </c>
      <c r="K279" s="61" t="str">
        <f t="shared" si="55"/>
        <v/>
      </c>
      <c r="L279" s="61"/>
      <c r="M279" s="62" t="str">
        <f t="shared" si="56"/>
        <v/>
      </c>
    </row>
    <row r="280" spans="1:13" ht="18" x14ac:dyDescent="0.2">
      <c r="A280" s="58">
        <v>279</v>
      </c>
      <c r="B280" s="59" t="str">
        <f t="shared" si="46"/>
        <v/>
      </c>
      <c r="C280" s="58" t="str">
        <f t="shared" si="47"/>
        <v>X</v>
      </c>
      <c r="D280" s="58" t="str">
        <f t="shared" si="48"/>
        <v/>
      </c>
      <c r="E280" s="60" t="str">
        <f t="shared" si="49"/>
        <v/>
      </c>
      <c r="F280" s="58" t="str">
        <f t="shared" si="50"/>
        <v/>
      </c>
      <c r="G280" s="58" t="str">
        <f t="shared" si="51"/>
        <v/>
      </c>
      <c r="H280" s="58" t="str">
        <f t="shared" si="52"/>
        <v/>
      </c>
      <c r="I280" s="58" t="str">
        <f t="shared" si="53"/>
        <v/>
      </c>
      <c r="J280" s="61" t="str">
        <f t="shared" si="54"/>
        <v/>
      </c>
      <c r="K280" s="61" t="str">
        <f t="shared" si="55"/>
        <v/>
      </c>
      <c r="L280" s="61"/>
      <c r="M280" s="62" t="str">
        <f t="shared" si="56"/>
        <v/>
      </c>
    </row>
    <row r="281" spans="1:13" ht="18" x14ac:dyDescent="0.2">
      <c r="A281" s="58">
        <v>280</v>
      </c>
      <c r="B281" s="59" t="str">
        <f t="shared" si="46"/>
        <v/>
      </c>
      <c r="C281" s="58" t="str">
        <f t="shared" si="47"/>
        <v>X</v>
      </c>
      <c r="D281" s="58" t="str">
        <f t="shared" si="48"/>
        <v/>
      </c>
      <c r="E281" s="60" t="str">
        <f t="shared" si="49"/>
        <v/>
      </c>
      <c r="F281" s="58" t="str">
        <f t="shared" si="50"/>
        <v/>
      </c>
      <c r="G281" s="58" t="str">
        <f t="shared" si="51"/>
        <v/>
      </c>
      <c r="H281" s="58" t="str">
        <f t="shared" si="52"/>
        <v/>
      </c>
      <c r="I281" s="58" t="str">
        <f t="shared" si="53"/>
        <v/>
      </c>
      <c r="J281" s="61" t="str">
        <f t="shared" si="54"/>
        <v/>
      </c>
      <c r="K281" s="61" t="str">
        <f t="shared" si="55"/>
        <v/>
      </c>
      <c r="L281" s="61"/>
      <c r="M281" s="62" t="str">
        <f t="shared" si="56"/>
        <v/>
      </c>
    </row>
    <row r="282" spans="1:13" ht="18" x14ac:dyDescent="0.2">
      <c r="A282" s="58">
        <v>281</v>
      </c>
      <c r="B282" s="59" t="str">
        <f t="shared" si="46"/>
        <v/>
      </c>
      <c r="C282" s="58" t="str">
        <f t="shared" si="47"/>
        <v>X</v>
      </c>
      <c r="D282" s="58" t="str">
        <f t="shared" si="48"/>
        <v/>
      </c>
      <c r="E282" s="60" t="str">
        <f t="shared" si="49"/>
        <v/>
      </c>
      <c r="F282" s="58" t="str">
        <f t="shared" si="50"/>
        <v/>
      </c>
      <c r="G282" s="58" t="str">
        <f t="shared" si="51"/>
        <v/>
      </c>
      <c r="H282" s="58" t="str">
        <f t="shared" si="52"/>
        <v/>
      </c>
      <c r="I282" s="58" t="str">
        <f t="shared" si="53"/>
        <v/>
      </c>
      <c r="J282" s="61" t="str">
        <f t="shared" si="54"/>
        <v/>
      </c>
      <c r="K282" s="61" t="str">
        <f t="shared" si="55"/>
        <v/>
      </c>
      <c r="L282" s="61"/>
      <c r="M282" s="62" t="str">
        <f t="shared" si="56"/>
        <v/>
      </c>
    </row>
    <row r="283" spans="1:13" ht="18" x14ac:dyDescent="0.2">
      <c r="A283" s="58">
        <v>282</v>
      </c>
      <c r="B283" s="59" t="str">
        <f t="shared" si="46"/>
        <v/>
      </c>
      <c r="C283" s="58" t="str">
        <f t="shared" si="47"/>
        <v>X</v>
      </c>
      <c r="D283" s="58" t="str">
        <f t="shared" si="48"/>
        <v/>
      </c>
      <c r="E283" s="60" t="str">
        <f t="shared" si="49"/>
        <v/>
      </c>
      <c r="F283" s="58" t="str">
        <f t="shared" si="50"/>
        <v/>
      </c>
      <c r="G283" s="58" t="str">
        <f t="shared" si="51"/>
        <v/>
      </c>
      <c r="H283" s="58" t="str">
        <f t="shared" si="52"/>
        <v/>
      </c>
      <c r="I283" s="58" t="str">
        <f t="shared" si="53"/>
        <v/>
      </c>
      <c r="J283" s="61" t="str">
        <f t="shared" si="54"/>
        <v/>
      </c>
      <c r="K283" s="61" t="str">
        <f t="shared" si="55"/>
        <v/>
      </c>
      <c r="L283" s="61"/>
      <c r="M283" s="62" t="str">
        <f t="shared" si="56"/>
        <v/>
      </c>
    </row>
    <row r="284" spans="1:13" ht="18" x14ac:dyDescent="0.2">
      <c r="A284" s="58">
        <v>283</v>
      </c>
      <c r="B284" s="59" t="str">
        <f t="shared" si="46"/>
        <v/>
      </c>
      <c r="C284" s="58" t="str">
        <f t="shared" si="47"/>
        <v>X</v>
      </c>
      <c r="D284" s="58" t="str">
        <f t="shared" si="48"/>
        <v/>
      </c>
      <c r="E284" s="60" t="str">
        <f t="shared" si="49"/>
        <v/>
      </c>
      <c r="F284" s="58" t="str">
        <f t="shared" si="50"/>
        <v/>
      </c>
      <c r="G284" s="58" t="str">
        <f t="shared" si="51"/>
        <v/>
      </c>
      <c r="H284" s="58" t="str">
        <f t="shared" si="52"/>
        <v/>
      </c>
      <c r="I284" s="58" t="str">
        <f t="shared" si="53"/>
        <v/>
      </c>
      <c r="J284" s="61" t="str">
        <f t="shared" si="54"/>
        <v/>
      </c>
      <c r="K284" s="61" t="str">
        <f t="shared" si="55"/>
        <v/>
      </c>
      <c r="L284" s="61"/>
      <c r="M284" s="62" t="str">
        <f t="shared" si="56"/>
        <v/>
      </c>
    </row>
    <row r="285" spans="1:13" ht="18" x14ac:dyDescent="0.2">
      <c r="A285" s="58">
        <v>284</v>
      </c>
      <c r="B285" s="59" t="str">
        <f t="shared" si="46"/>
        <v/>
      </c>
      <c r="C285" s="58" t="str">
        <f t="shared" si="47"/>
        <v>X</v>
      </c>
      <c r="D285" s="58" t="str">
        <f t="shared" si="48"/>
        <v/>
      </c>
      <c r="E285" s="60" t="str">
        <f t="shared" si="49"/>
        <v/>
      </c>
      <c r="F285" s="58" t="str">
        <f t="shared" si="50"/>
        <v/>
      </c>
      <c r="G285" s="58" t="str">
        <f t="shared" si="51"/>
        <v/>
      </c>
      <c r="H285" s="58" t="str">
        <f t="shared" si="52"/>
        <v/>
      </c>
      <c r="I285" s="58" t="str">
        <f t="shared" si="53"/>
        <v/>
      </c>
      <c r="J285" s="61" t="str">
        <f t="shared" si="54"/>
        <v/>
      </c>
      <c r="K285" s="61" t="str">
        <f t="shared" si="55"/>
        <v/>
      </c>
      <c r="L285" s="61"/>
      <c r="M285" s="62" t="str">
        <f t="shared" si="56"/>
        <v/>
      </c>
    </row>
    <row r="286" spans="1:13" ht="18" x14ac:dyDescent="0.2">
      <c r="A286" s="58">
        <v>285</v>
      </c>
      <c r="B286" s="59" t="str">
        <f t="shared" si="46"/>
        <v/>
      </c>
      <c r="C286" s="58" t="str">
        <f t="shared" si="47"/>
        <v>X</v>
      </c>
      <c r="D286" s="58" t="str">
        <f t="shared" si="48"/>
        <v/>
      </c>
      <c r="E286" s="60" t="str">
        <f t="shared" si="49"/>
        <v/>
      </c>
      <c r="F286" s="58" t="str">
        <f t="shared" si="50"/>
        <v/>
      </c>
      <c r="G286" s="58" t="str">
        <f t="shared" si="51"/>
        <v/>
      </c>
      <c r="H286" s="58" t="str">
        <f t="shared" si="52"/>
        <v/>
      </c>
      <c r="I286" s="58" t="str">
        <f t="shared" si="53"/>
        <v/>
      </c>
      <c r="J286" s="61" t="str">
        <f t="shared" si="54"/>
        <v/>
      </c>
      <c r="K286" s="61" t="str">
        <f t="shared" si="55"/>
        <v/>
      </c>
      <c r="L286" s="61"/>
      <c r="M286" s="62" t="str">
        <f t="shared" si="56"/>
        <v/>
      </c>
    </row>
    <row r="287" spans="1:13" ht="18" x14ac:dyDescent="0.2">
      <c r="A287" s="58">
        <v>286</v>
      </c>
      <c r="B287" s="59" t="str">
        <f t="shared" si="46"/>
        <v/>
      </c>
      <c r="C287" s="58" t="str">
        <f t="shared" si="47"/>
        <v>X</v>
      </c>
      <c r="D287" s="58" t="str">
        <f t="shared" si="48"/>
        <v/>
      </c>
      <c r="E287" s="60" t="str">
        <f t="shared" si="49"/>
        <v/>
      </c>
      <c r="F287" s="58" t="str">
        <f t="shared" si="50"/>
        <v/>
      </c>
      <c r="G287" s="58" t="str">
        <f t="shared" si="51"/>
        <v/>
      </c>
      <c r="H287" s="58" t="str">
        <f t="shared" si="52"/>
        <v/>
      </c>
      <c r="I287" s="58" t="str">
        <f t="shared" si="53"/>
        <v/>
      </c>
      <c r="J287" s="61" t="str">
        <f t="shared" si="54"/>
        <v/>
      </c>
      <c r="K287" s="61" t="str">
        <f t="shared" si="55"/>
        <v/>
      </c>
      <c r="L287" s="61"/>
      <c r="M287" s="62" t="str">
        <f t="shared" si="56"/>
        <v/>
      </c>
    </row>
    <row r="288" spans="1:13" ht="18" x14ac:dyDescent="0.2">
      <c r="A288" s="58">
        <v>287</v>
      </c>
      <c r="B288" s="59" t="str">
        <f t="shared" si="46"/>
        <v/>
      </c>
      <c r="C288" s="58" t="str">
        <f t="shared" si="47"/>
        <v>X</v>
      </c>
      <c r="D288" s="58" t="str">
        <f t="shared" si="48"/>
        <v/>
      </c>
      <c r="E288" s="60" t="str">
        <f t="shared" si="49"/>
        <v/>
      </c>
      <c r="F288" s="58" t="str">
        <f t="shared" si="50"/>
        <v/>
      </c>
      <c r="G288" s="58" t="str">
        <f t="shared" si="51"/>
        <v/>
      </c>
      <c r="H288" s="58" t="str">
        <f t="shared" si="52"/>
        <v/>
      </c>
      <c r="I288" s="58" t="str">
        <f t="shared" si="53"/>
        <v/>
      </c>
      <c r="J288" s="61" t="str">
        <f t="shared" si="54"/>
        <v/>
      </c>
      <c r="K288" s="61" t="str">
        <f t="shared" si="55"/>
        <v/>
      </c>
      <c r="L288" s="61"/>
      <c r="M288" s="62" t="str">
        <f t="shared" si="56"/>
        <v/>
      </c>
    </row>
    <row r="289" spans="1:13" ht="18" x14ac:dyDescent="0.2">
      <c r="A289" s="58">
        <v>288</v>
      </c>
      <c r="B289" s="59" t="str">
        <f t="shared" si="46"/>
        <v/>
      </c>
      <c r="C289" s="58" t="str">
        <f t="shared" si="47"/>
        <v>X</v>
      </c>
      <c r="D289" s="58" t="str">
        <f t="shared" si="48"/>
        <v/>
      </c>
      <c r="E289" s="60" t="str">
        <f t="shared" si="49"/>
        <v/>
      </c>
      <c r="F289" s="58" t="str">
        <f t="shared" si="50"/>
        <v/>
      </c>
      <c r="G289" s="58" t="str">
        <f t="shared" si="51"/>
        <v/>
      </c>
      <c r="H289" s="58" t="str">
        <f t="shared" si="52"/>
        <v/>
      </c>
      <c r="I289" s="58" t="str">
        <f t="shared" si="53"/>
        <v/>
      </c>
      <c r="J289" s="61" t="str">
        <f t="shared" si="54"/>
        <v/>
      </c>
      <c r="K289" s="61" t="str">
        <f t="shared" si="55"/>
        <v/>
      </c>
      <c r="L289" s="61"/>
      <c r="M289" s="62" t="str">
        <f t="shared" si="56"/>
        <v/>
      </c>
    </row>
    <row r="290" spans="1:13" ht="18" x14ac:dyDescent="0.2">
      <c r="A290" s="58">
        <v>289</v>
      </c>
      <c r="B290" s="59" t="str">
        <f t="shared" si="46"/>
        <v/>
      </c>
      <c r="C290" s="58" t="str">
        <f t="shared" si="47"/>
        <v>X</v>
      </c>
      <c r="D290" s="58" t="str">
        <f t="shared" si="48"/>
        <v/>
      </c>
      <c r="E290" s="60" t="str">
        <f t="shared" si="49"/>
        <v/>
      </c>
      <c r="F290" s="58" t="str">
        <f t="shared" si="50"/>
        <v/>
      </c>
      <c r="G290" s="58" t="str">
        <f t="shared" si="51"/>
        <v/>
      </c>
      <c r="H290" s="58" t="str">
        <f t="shared" si="52"/>
        <v/>
      </c>
      <c r="I290" s="58" t="str">
        <f t="shared" si="53"/>
        <v/>
      </c>
      <c r="J290" s="61" t="str">
        <f t="shared" si="54"/>
        <v/>
      </c>
      <c r="K290" s="61" t="str">
        <f t="shared" si="55"/>
        <v/>
      </c>
      <c r="L290" s="61"/>
      <c r="M290" s="62" t="str">
        <f t="shared" si="56"/>
        <v/>
      </c>
    </row>
    <row r="291" spans="1:13" ht="18" x14ac:dyDescent="0.2">
      <c r="A291" s="58">
        <v>290</v>
      </c>
      <c r="B291" s="59" t="str">
        <f t="shared" si="46"/>
        <v/>
      </c>
      <c r="C291" s="58" t="str">
        <f t="shared" si="47"/>
        <v>X</v>
      </c>
      <c r="D291" s="58" t="str">
        <f t="shared" si="48"/>
        <v/>
      </c>
      <c r="E291" s="60" t="str">
        <f t="shared" si="49"/>
        <v/>
      </c>
      <c r="F291" s="58" t="str">
        <f t="shared" si="50"/>
        <v/>
      </c>
      <c r="G291" s="58" t="str">
        <f t="shared" si="51"/>
        <v/>
      </c>
      <c r="H291" s="58" t="str">
        <f t="shared" si="52"/>
        <v/>
      </c>
      <c r="I291" s="58" t="str">
        <f t="shared" si="53"/>
        <v/>
      </c>
      <c r="J291" s="61" t="str">
        <f t="shared" si="54"/>
        <v/>
      </c>
      <c r="K291" s="61" t="str">
        <f t="shared" si="55"/>
        <v/>
      </c>
      <c r="L291" s="61"/>
      <c r="M291" s="62" t="str">
        <f t="shared" si="56"/>
        <v/>
      </c>
    </row>
    <row r="292" spans="1:13" ht="18" x14ac:dyDescent="0.2">
      <c r="A292" s="58">
        <v>291</v>
      </c>
      <c r="B292" s="59" t="str">
        <f t="shared" si="46"/>
        <v/>
      </c>
      <c r="C292" s="58" t="str">
        <f t="shared" si="47"/>
        <v>X</v>
      </c>
      <c r="D292" s="58" t="str">
        <f t="shared" si="48"/>
        <v/>
      </c>
      <c r="E292" s="60" t="str">
        <f t="shared" si="49"/>
        <v/>
      </c>
      <c r="F292" s="58" t="str">
        <f t="shared" si="50"/>
        <v/>
      </c>
      <c r="G292" s="58" t="str">
        <f t="shared" si="51"/>
        <v/>
      </c>
      <c r="H292" s="58" t="str">
        <f t="shared" si="52"/>
        <v/>
      </c>
      <c r="I292" s="58" t="str">
        <f t="shared" si="53"/>
        <v/>
      </c>
      <c r="J292" s="61" t="str">
        <f t="shared" si="54"/>
        <v/>
      </c>
      <c r="K292" s="61" t="str">
        <f t="shared" si="55"/>
        <v/>
      </c>
      <c r="L292" s="61"/>
      <c r="M292" s="62" t="str">
        <f t="shared" si="56"/>
        <v/>
      </c>
    </row>
    <row r="293" spans="1:13" ht="18" x14ac:dyDescent="0.2">
      <c r="A293" s="58">
        <v>292</v>
      </c>
      <c r="B293" s="59" t="str">
        <f t="shared" si="46"/>
        <v/>
      </c>
      <c r="C293" s="58" t="str">
        <f t="shared" si="47"/>
        <v>X</v>
      </c>
      <c r="D293" s="58" t="str">
        <f t="shared" si="48"/>
        <v/>
      </c>
      <c r="E293" s="60" t="str">
        <f t="shared" si="49"/>
        <v/>
      </c>
      <c r="F293" s="58" t="str">
        <f t="shared" si="50"/>
        <v/>
      </c>
      <c r="G293" s="58" t="str">
        <f t="shared" si="51"/>
        <v/>
      </c>
      <c r="H293" s="58" t="str">
        <f t="shared" si="52"/>
        <v/>
      </c>
      <c r="I293" s="58" t="str">
        <f t="shared" si="53"/>
        <v/>
      </c>
      <c r="J293" s="61" t="str">
        <f t="shared" si="54"/>
        <v/>
      </c>
      <c r="K293" s="61" t="str">
        <f t="shared" si="55"/>
        <v/>
      </c>
      <c r="L293" s="61"/>
      <c r="M293" s="62" t="str">
        <f t="shared" si="56"/>
        <v/>
      </c>
    </row>
    <row r="294" spans="1:13" ht="18" x14ac:dyDescent="0.2">
      <c r="A294" s="58">
        <v>293</v>
      </c>
      <c r="B294" s="59" t="str">
        <f t="shared" si="46"/>
        <v/>
      </c>
      <c r="C294" s="58" t="str">
        <f t="shared" si="47"/>
        <v>X</v>
      </c>
      <c r="D294" s="58" t="str">
        <f t="shared" si="48"/>
        <v/>
      </c>
      <c r="E294" s="60" t="str">
        <f t="shared" si="49"/>
        <v/>
      </c>
      <c r="F294" s="58" t="str">
        <f t="shared" si="50"/>
        <v/>
      </c>
      <c r="G294" s="58" t="str">
        <f t="shared" si="51"/>
        <v/>
      </c>
      <c r="H294" s="58" t="str">
        <f t="shared" si="52"/>
        <v/>
      </c>
      <c r="I294" s="58" t="str">
        <f t="shared" si="53"/>
        <v/>
      </c>
      <c r="J294" s="61" t="str">
        <f t="shared" si="54"/>
        <v/>
      </c>
      <c r="K294" s="61" t="str">
        <f t="shared" si="55"/>
        <v/>
      </c>
      <c r="L294" s="61"/>
      <c r="M294" s="62" t="str">
        <f t="shared" si="56"/>
        <v/>
      </c>
    </row>
    <row r="295" spans="1:13" ht="18" x14ac:dyDescent="0.2">
      <c r="A295" s="58">
        <v>294</v>
      </c>
      <c r="B295" s="59" t="str">
        <f t="shared" si="46"/>
        <v/>
      </c>
      <c r="C295" s="58" t="str">
        <f t="shared" si="47"/>
        <v>X</v>
      </c>
      <c r="D295" s="58" t="str">
        <f t="shared" si="48"/>
        <v/>
      </c>
      <c r="E295" s="60" t="str">
        <f t="shared" si="49"/>
        <v/>
      </c>
      <c r="F295" s="58" t="str">
        <f t="shared" si="50"/>
        <v/>
      </c>
      <c r="G295" s="58" t="str">
        <f t="shared" si="51"/>
        <v/>
      </c>
      <c r="H295" s="58" t="str">
        <f t="shared" si="52"/>
        <v/>
      </c>
      <c r="I295" s="58" t="str">
        <f t="shared" si="53"/>
        <v/>
      </c>
      <c r="J295" s="61" t="str">
        <f t="shared" si="54"/>
        <v/>
      </c>
      <c r="K295" s="61" t="str">
        <f t="shared" si="55"/>
        <v/>
      </c>
      <c r="L295" s="61"/>
      <c r="M295" s="62" t="str">
        <f t="shared" si="56"/>
        <v/>
      </c>
    </row>
    <row r="296" spans="1:13" ht="18" x14ac:dyDescent="0.2">
      <c r="A296" s="58">
        <v>295</v>
      </c>
      <c r="B296" s="59" t="str">
        <f t="shared" si="46"/>
        <v/>
      </c>
      <c r="C296" s="58" t="str">
        <f t="shared" si="47"/>
        <v>X</v>
      </c>
      <c r="D296" s="58" t="str">
        <f t="shared" si="48"/>
        <v/>
      </c>
      <c r="E296" s="60" t="str">
        <f t="shared" si="49"/>
        <v/>
      </c>
      <c r="F296" s="58" t="str">
        <f t="shared" si="50"/>
        <v/>
      </c>
      <c r="G296" s="58" t="str">
        <f t="shared" si="51"/>
        <v/>
      </c>
      <c r="H296" s="58" t="str">
        <f t="shared" si="52"/>
        <v/>
      </c>
      <c r="I296" s="58" t="str">
        <f t="shared" si="53"/>
        <v/>
      </c>
      <c r="J296" s="61" t="str">
        <f t="shared" si="54"/>
        <v/>
      </c>
      <c r="K296" s="61" t="str">
        <f t="shared" si="55"/>
        <v/>
      </c>
      <c r="L296" s="61"/>
      <c r="M296" s="62" t="str">
        <f t="shared" si="56"/>
        <v/>
      </c>
    </row>
    <row r="297" spans="1:13" ht="18" x14ac:dyDescent="0.2">
      <c r="A297" s="58">
        <v>296</v>
      </c>
      <c r="B297" s="59" t="str">
        <f t="shared" si="46"/>
        <v/>
      </c>
      <c r="C297" s="58" t="str">
        <f t="shared" si="47"/>
        <v>X</v>
      </c>
      <c r="D297" s="58" t="str">
        <f t="shared" si="48"/>
        <v/>
      </c>
      <c r="E297" s="60" t="str">
        <f t="shared" si="49"/>
        <v/>
      </c>
      <c r="F297" s="58" t="str">
        <f t="shared" si="50"/>
        <v/>
      </c>
      <c r="G297" s="58" t="str">
        <f t="shared" si="51"/>
        <v/>
      </c>
      <c r="H297" s="58" t="str">
        <f t="shared" si="52"/>
        <v/>
      </c>
      <c r="I297" s="58" t="str">
        <f t="shared" si="53"/>
        <v/>
      </c>
      <c r="J297" s="61" t="str">
        <f t="shared" si="54"/>
        <v/>
      </c>
      <c r="K297" s="61" t="str">
        <f t="shared" si="55"/>
        <v/>
      </c>
      <c r="L297" s="61"/>
      <c r="M297" s="62" t="str">
        <f t="shared" si="56"/>
        <v/>
      </c>
    </row>
    <row r="298" spans="1:13" ht="18" x14ac:dyDescent="0.2">
      <c r="A298" s="58">
        <v>297</v>
      </c>
      <c r="B298" s="59" t="str">
        <f t="shared" si="46"/>
        <v/>
      </c>
      <c r="C298" s="58" t="str">
        <f t="shared" si="47"/>
        <v>X</v>
      </c>
      <c r="D298" s="58" t="str">
        <f t="shared" si="48"/>
        <v/>
      </c>
      <c r="E298" s="60" t="str">
        <f t="shared" si="49"/>
        <v/>
      </c>
      <c r="F298" s="58" t="str">
        <f t="shared" si="50"/>
        <v/>
      </c>
      <c r="G298" s="58" t="str">
        <f t="shared" si="51"/>
        <v/>
      </c>
      <c r="H298" s="58" t="str">
        <f t="shared" si="52"/>
        <v/>
      </c>
      <c r="I298" s="58" t="str">
        <f t="shared" si="53"/>
        <v/>
      </c>
      <c r="J298" s="61" t="str">
        <f t="shared" si="54"/>
        <v/>
      </c>
      <c r="K298" s="61" t="str">
        <f t="shared" si="55"/>
        <v/>
      </c>
      <c r="L298" s="61"/>
      <c r="M298" s="62" t="str">
        <f t="shared" si="56"/>
        <v/>
      </c>
    </row>
    <row r="299" spans="1:13" ht="18" x14ac:dyDescent="0.2">
      <c r="A299" s="58">
        <v>298</v>
      </c>
      <c r="B299" s="59" t="str">
        <f t="shared" si="46"/>
        <v/>
      </c>
      <c r="C299" s="58" t="str">
        <f t="shared" si="47"/>
        <v>X</v>
      </c>
      <c r="D299" s="58" t="str">
        <f t="shared" si="48"/>
        <v/>
      </c>
      <c r="E299" s="60" t="str">
        <f t="shared" si="49"/>
        <v/>
      </c>
      <c r="F299" s="58" t="str">
        <f t="shared" si="50"/>
        <v/>
      </c>
      <c r="G299" s="58" t="str">
        <f t="shared" si="51"/>
        <v/>
      </c>
      <c r="H299" s="58" t="str">
        <f t="shared" si="52"/>
        <v/>
      </c>
      <c r="I299" s="58" t="str">
        <f t="shared" si="53"/>
        <v/>
      </c>
      <c r="J299" s="61" t="str">
        <f t="shared" si="54"/>
        <v/>
      </c>
      <c r="K299" s="61" t="str">
        <f t="shared" si="55"/>
        <v/>
      </c>
      <c r="L299" s="61"/>
      <c r="M299" s="62" t="str">
        <f t="shared" si="56"/>
        <v/>
      </c>
    </row>
    <row r="300" spans="1:13" ht="18" x14ac:dyDescent="0.2">
      <c r="A300" s="58">
        <v>299</v>
      </c>
      <c r="B300" s="59" t="str">
        <f t="shared" si="46"/>
        <v/>
      </c>
      <c r="C300" s="58" t="str">
        <f t="shared" si="47"/>
        <v>X</v>
      </c>
      <c r="D300" s="58" t="str">
        <f t="shared" si="48"/>
        <v/>
      </c>
      <c r="E300" s="60" t="str">
        <f t="shared" si="49"/>
        <v/>
      </c>
      <c r="F300" s="58" t="str">
        <f t="shared" si="50"/>
        <v/>
      </c>
      <c r="G300" s="58" t="str">
        <f t="shared" si="51"/>
        <v/>
      </c>
      <c r="H300" s="58" t="str">
        <f t="shared" si="52"/>
        <v/>
      </c>
      <c r="I300" s="58" t="str">
        <f t="shared" si="53"/>
        <v/>
      </c>
      <c r="J300" s="61" t="str">
        <f t="shared" si="54"/>
        <v/>
      </c>
      <c r="K300" s="61" t="str">
        <f t="shared" si="55"/>
        <v/>
      </c>
      <c r="L300" s="61"/>
      <c r="M300" s="62" t="str">
        <f t="shared" si="56"/>
        <v/>
      </c>
    </row>
    <row r="301" spans="1:13" ht="18" x14ac:dyDescent="0.2">
      <c r="A301" s="58">
        <v>300</v>
      </c>
      <c r="B301" s="59" t="str">
        <f t="shared" si="46"/>
        <v/>
      </c>
      <c r="C301" s="58" t="str">
        <f t="shared" si="47"/>
        <v>X</v>
      </c>
      <c r="D301" s="58" t="str">
        <f t="shared" si="48"/>
        <v/>
      </c>
      <c r="E301" s="60" t="str">
        <f t="shared" si="49"/>
        <v/>
      </c>
      <c r="F301" s="58" t="str">
        <f t="shared" si="50"/>
        <v/>
      </c>
      <c r="G301" s="58" t="str">
        <f t="shared" si="51"/>
        <v/>
      </c>
      <c r="H301" s="58" t="str">
        <f t="shared" si="52"/>
        <v/>
      </c>
      <c r="I301" s="58" t="str">
        <f t="shared" si="53"/>
        <v/>
      </c>
      <c r="J301" s="61" t="str">
        <f t="shared" si="54"/>
        <v/>
      </c>
      <c r="K301" s="61" t="str">
        <f t="shared" si="55"/>
        <v/>
      </c>
      <c r="L301" s="61"/>
      <c r="M301" s="62" t="str">
        <f t="shared" si="56"/>
        <v/>
      </c>
    </row>
    <row r="302" spans="1:13" ht="18" x14ac:dyDescent="0.2">
      <c r="A302" s="58">
        <v>301</v>
      </c>
      <c r="B302" s="59" t="str">
        <f t="shared" si="46"/>
        <v/>
      </c>
      <c r="C302" s="58" t="str">
        <f t="shared" si="47"/>
        <v>X</v>
      </c>
      <c r="D302" s="58" t="str">
        <f t="shared" si="48"/>
        <v/>
      </c>
      <c r="E302" s="60" t="str">
        <f t="shared" si="49"/>
        <v/>
      </c>
      <c r="F302" s="58" t="str">
        <f t="shared" si="50"/>
        <v/>
      </c>
      <c r="G302" s="58" t="str">
        <f t="shared" si="51"/>
        <v/>
      </c>
      <c r="H302" s="58" t="str">
        <f t="shared" si="52"/>
        <v/>
      </c>
      <c r="I302" s="58" t="str">
        <f t="shared" si="53"/>
        <v/>
      </c>
      <c r="J302" s="61" t="str">
        <f t="shared" si="54"/>
        <v/>
      </c>
      <c r="K302" s="61" t="str">
        <f t="shared" si="55"/>
        <v/>
      </c>
      <c r="L302" s="61"/>
      <c r="M302" s="62" t="str">
        <f t="shared" si="56"/>
        <v/>
      </c>
    </row>
    <row r="303" spans="1:13" ht="18" x14ac:dyDescent="0.2">
      <c r="A303" s="58">
        <v>302</v>
      </c>
      <c r="B303" s="59" t="str">
        <f t="shared" si="46"/>
        <v/>
      </c>
      <c r="C303" s="58" t="str">
        <f t="shared" si="47"/>
        <v>X</v>
      </c>
      <c r="D303" s="58" t="str">
        <f t="shared" si="48"/>
        <v/>
      </c>
      <c r="E303" s="60" t="str">
        <f t="shared" si="49"/>
        <v/>
      </c>
      <c r="F303" s="58" t="str">
        <f t="shared" si="50"/>
        <v/>
      </c>
      <c r="G303" s="58" t="str">
        <f t="shared" si="51"/>
        <v/>
      </c>
      <c r="H303" s="58" t="str">
        <f t="shared" si="52"/>
        <v/>
      </c>
      <c r="I303" s="58" t="str">
        <f t="shared" si="53"/>
        <v/>
      </c>
      <c r="J303" s="61" t="str">
        <f t="shared" si="54"/>
        <v/>
      </c>
      <c r="K303" s="61" t="str">
        <f t="shared" si="55"/>
        <v/>
      </c>
      <c r="L303" s="61"/>
      <c r="M303" s="62" t="str">
        <f t="shared" si="56"/>
        <v/>
      </c>
    </row>
    <row r="304" spans="1:13" ht="18" x14ac:dyDescent="0.2">
      <c r="A304" s="58">
        <v>303</v>
      </c>
      <c r="B304" s="59" t="str">
        <f t="shared" si="46"/>
        <v/>
      </c>
      <c r="C304" s="58" t="str">
        <f t="shared" si="47"/>
        <v>X</v>
      </c>
      <c r="D304" s="58" t="str">
        <f t="shared" si="48"/>
        <v/>
      </c>
      <c r="E304" s="60" t="str">
        <f t="shared" si="49"/>
        <v/>
      </c>
      <c r="F304" s="58" t="str">
        <f t="shared" si="50"/>
        <v/>
      </c>
      <c r="G304" s="58" t="str">
        <f t="shared" si="51"/>
        <v/>
      </c>
      <c r="H304" s="58" t="str">
        <f t="shared" si="52"/>
        <v/>
      </c>
      <c r="I304" s="58" t="str">
        <f t="shared" si="53"/>
        <v/>
      </c>
      <c r="J304" s="61" t="str">
        <f t="shared" si="54"/>
        <v/>
      </c>
      <c r="K304" s="61" t="str">
        <f t="shared" si="55"/>
        <v/>
      </c>
      <c r="L304" s="61"/>
      <c r="M304" s="62" t="str">
        <f t="shared" si="56"/>
        <v/>
      </c>
    </row>
    <row r="305" spans="1:13" ht="18" x14ac:dyDescent="0.2">
      <c r="A305" s="58">
        <v>304</v>
      </c>
      <c r="B305" s="59" t="str">
        <f t="shared" si="46"/>
        <v/>
      </c>
      <c r="C305" s="58" t="str">
        <f t="shared" si="47"/>
        <v>X</v>
      </c>
      <c r="D305" s="58" t="str">
        <f t="shared" si="48"/>
        <v/>
      </c>
      <c r="E305" s="60" t="str">
        <f t="shared" si="49"/>
        <v/>
      </c>
      <c r="F305" s="58" t="str">
        <f t="shared" si="50"/>
        <v/>
      </c>
      <c r="G305" s="58" t="str">
        <f t="shared" si="51"/>
        <v/>
      </c>
      <c r="H305" s="58" t="str">
        <f t="shared" si="52"/>
        <v/>
      </c>
      <c r="I305" s="58" t="str">
        <f t="shared" si="53"/>
        <v/>
      </c>
      <c r="J305" s="61" t="str">
        <f t="shared" si="54"/>
        <v/>
      </c>
      <c r="K305" s="61" t="str">
        <f t="shared" si="55"/>
        <v/>
      </c>
      <c r="L305" s="61"/>
      <c r="M305" s="62" t="str">
        <f t="shared" si="56"/>
        <v/>
      </c>
    </row>
    <row r="306" spans="1:13" ht="18" x14ac:dyDescent="0.2">
      <c r="A306" s="58">
        <v>305</v>
      </c>
      <c r="B306" s="59" t="str">
        <f t="shared" si="46"/>
        <v/>
      </c>
      <c r="C306" s="58" t="str">
        <f t="shared" si="47"/>
        <v>X</v>
      </c>
      <c r="D306" s="58" t="str">
        <f t="shared" si="48"/>
        <v/>
      </c>
      <c r="E306" s="60" t="str">
        <f t="shared" si="49"/>
        <v/>
      </c>
      <c r="F306" s="58" t="str">
        <f t="shared" si="50"/>
        <v/>
      </c>
      <c r="G306" s="58" t="str">
        <f t="shared" si="51"/>
        <v/>
      </c>
      <c r="H306" s="58" t="str">
        <f t="shared" si="52"/>
        <v/>
      </c>
      <c r="I306" s="58" t="str">
        <f t="shared" si="53"/>
        <v/>
      </c>
      <c r="J306" s="61" t="str">
        <f t="shared" si="54"/>
        <v/>
      </c>
      <c r="K306" s="61" t="str">
        <f t="shared" si="55"/>
        <v/>
      </c>
      <c r="L306" s="61"/>
      <c r="M306" s="62" t="str">
        <f t="shared" si="56"/>
        <v/>
      </c>
    </row>
    <row r="307" spans="1:13" ht="18" x14ac:dyDescent="0.2">
      <c r="A307" s="58">
        <v>306</v>
      </c>
      <c r="B307" s="59" t="str">
        <f t="shared" si="46"/>
        <v/>
      </c>
      <c r="C307" s="58" t="str">
        <f t="shared" si="47"/>
        <v>X</v>
      </c>
      <c r="D307" s="58" t="str">
        <f t="shared" si="48"/>
        <v/>
      </c>
      <c r="E307" s="60" t="str">
        <f t="shared" si="49"/>
        <v/>
      </c>
      <c r="F307" s="58" t="str">
        <f t="shared" si="50"/>
        <v/>
      </c>
      <c r="G307" s="58" t="str">
        <f t="shared" si="51"/>
        <v/>
      </c>
      <c r="H307" s="58" t="str">
        <f t="shared" si="52"/>
        <v/>
      </c>
      <c r="I307" s="58" t="str">
        <f t="shared" si="53"/>
        <v/>
      </c>
      <c r="J307" s="61" t="str">
        <f t="shared" si="54"/>
        <v/>
      </c>
      <c r="K307" s="61" t="str">
        <f t="shared" si="55"/>
        <v/>
      </c>
      <c r="L307" s="61"/>
      <c r="M307" s="62" t="str">
        <f t="shared" si="56"/>
        <v/>
      </c>
    </row>
    <row r="308" spans="1:13" ht="18" x14ac:dyDescent="0.2">
      <c r="A308" s="58">
        <v>307</v>
      </c>
      <c r="B308" s="59" t="str">
        <f t="shared" si="46"/>
        <v/>
      </c>
      <c r="C308" s="58" t="str">
        <f t="shared" si="47"/>
        <v>X</v>
      </c>
      <c r="D308" s="58" t="str">
        <f t="shared" si="48"/>
        <v/>
      </c>
      <c r="E308" s="60" t="str">
        <f t="shared" si="49"/>
        <v/>
      </c>
      <c r="F308" s="58" t="str">
        <f t="shared" si="50"/>
        <v/>
      </c>
      <c r="G308" s="58" t="str">
        <f t="shared" si="51"/>
        <v/>
      </c>
      <c r="H308" s="58" t="str">
        <f t="shared" si="52"/>
        <v/>
      </c>
      <c r="I308" s="58" t="str">
        <f t="shared" si="53"/>
        <v/>
      </c>
      <c r="J308" s="61" t="str">
        <f t="shared" si="54"/>
        <v/>
      </c>
      <c r="K308" s="61" t="str">
        <f t="shared" si="55"/>
        <v/>
      </c>
      <c r="L308" s="61"/>
      <c r="M308" s="62" t="str">
        <f t="shared" si="56"/>
        <v/>
      </c>
    </row>
    <row r="309" spans="1:13" ht="18" x14ac:dyDescent="0.2">
      <c r="A309" s="58">
        <v>308</v>
      </c>
      <c r="B309" s="59" t="str">
        <f t="shared" si="46"/>
        <v/>
      </c>
      <c r="C309" s="58" t="str">
        <f t="shared" si="47"/>
        <v>X</v>
      </c>
      <c r="D309" s="58" t="str">
        <f t="shared" si="48"/>
        <v/>
      </c>
      <c r="E309" s="60" t="str">
        <f t="shared" si="49"/>
        <v/>
      </c>
      <c r="F309" s="58" t="str">
        <f t="shared" si="50"/>
        <v/>
      </c>
      <c r="G309" s="58" t="str">
        <f t="shared" si="51"/>
        <v/>
      </c>
      <c r="H309" s="58" t="str">
        <f t="shared" si="52"/>
        <v/>
      </c>
      <c r="I309" s="58" t="str">
        <f t="shared" si="53"/>
        <v/>
      </c>
      <c r="J309" s="61" t="str">
        <f t="shared" si="54"/>
        <v/>
      </c>
      <c r="K309" s="61" t="str">
        <f t="shared" si="55"/>
        <v/>
      </c>
      <c r="L309" s="61"/>
      <c r="M309" s="62" t="str">
        <f t="shared" si="56"/>
        <v/>
      </c>
    </row>
    <row r="310" spans="1:13" ht="18" x14ac:dyDescent="0.2">
      <c r="A310" s="58">
        <v>309</v>
      </c>
      <c r="B310" s="59" t="str">
        <f t="shared" si="46"/>
        <v/>
      </c>
      <c r="C310" s="58" t="str">
        <f t="shared" si="47"/>
        <v>X</v>
      </c>
      <c r="D310" s="58" t="str">
        <f t="shared" si="48"/>
        <v/>
      </c>
      <c r="E310" s="60" t="str">
        <f t="shared" si="49"/>
        <v/>
      </c>
      <c r="F310" s="58" t="str">
        <f t="shared" si="50"/>
        <v/>
      </c>
      <c r="G310" s="58" t="str">
        <f t="shared" si="51"/>
        <v/>
      </c>
      <c r="H310" s="58" t="str">
        <f t="shared" si="52"/>
        <v/>
      </c>
      <c r="I310" s="58" t="str">
        <f t="shared" si="53"/>
        <v/>
      </c>
      <c r="J310" s="61" t="str">
        <f t="shared" si="54"/>
        <v/>
      </c>
      <c r="K310" s="61" t="str">
        <f t="shared" si="55"/>
        <v/>
      </c>
      <c r="L310" s="61"/>
      <c r="M310" s="62" t="str">
        <f t="shared" si="56"/>
        <v/>
      </c>
    </row>
    <row r="311" spans="1:13" ht="18" x14ac:dyDescent="0.2">
      <c r="A311" s="58">
        <v>310</v>
      </c>
      <c r="B311" s="59" t="str">
        <f t="shared" si="46"/>
        <v/>
      </c>
      <c r="C311" s="58" t="str">
        <f t="shared" si="47"/>
        <v>X</v>
      </c>
      <c r="D311" s="58" t="str">
        <f t="shared" si="48"/>
        <v/>
      </c>
      <c r="E311" s="60" t="str">
        <f t="shared" si="49"/>
        <v/>
      </c>
      <c r="F311" s="58" t="str">
        <f t="shared" si="50"/>
        <v/>
      </c>
      <c r="G311" s="58" t="str">
        <f t="shared" si="51"/>
        <v/>
      </c>
      <c r="H311" s="58" t="str">
        <f t="shared" si="52"/>
        <v/>
      </c>
      <c r="I311" s="58" t="str">
        <f t="shared" si="53"/>
        <v/>
      </c>
      <c r="J311" s="61" t="str">
        <f t="shared" si="54"/>
        <v/>
      </c>
      <c r="K311" s="61" t="str">
        <f t="shared" si="55"/>
        <v/>
      </c>
      <c r="L311" s="61"/>
      <c r="M311" s="62" t="str">
        <f t="shared" si="56"/>
        <v/>
      </c>
    </row>
    <row r="312" spans="1:13" ht="18" x14ac:dyDescent="0.2">
      <c r="A312" s="58">
        <v>311</v>
      </c>
      <c r="B312" s="59" t="str">
        <f t="shared" si="46"/>
        <v/>
      </c>
      <c r="C312" s="58" t="str">
        <f t="shared" si="47"/>
        <v>X</v>
      </c>
      <c r="D312" s="58" t="str">
        <f t="shared" si="48"/>
        <v/>
      </c>
      <c r="E312" s="60" t="str">
        <f t="shared" si="49"/>
        <v/>
      </c>
      <c r="F312" s="58" t="str">
        <f t="shared" si="50"/>
        <v/>
      </c>
      <c r="G312" s="58" t="str">
        <f t="shared" si="51"/>
        <v/>
      </c>
      <c r="H312" s="58" t="str">
        <f t="shared" si="52"/>
        <v/>
      </c>
      <c r="I312" s="58" t="str">
        <f t="shared" si="53"/>
        <v/>
      </c>
      <c r="J312" s="61" t="str">
        <f t="shared" si="54"/>
        <v/>
      </c>
      <c r="K312" s="61" t="str">
        <f t="shared" si="55"/>
        <v/>
      </c>
      <c r="L312" s="61"/>
      <c r="M312" s="62" t="str">
        <f t="shared" si="56"/>
        <v/>
      </c>
    </row>
    <row r="313" spans="1:13" ht="18" x14ac:dyDescent="0.2">
      <c r="A313" s="58">
        <v>312</v>
      </c>
      <c r="B313" s="59" t="str">
        <f t="shared" si="46"/>
        <v/>
      </c>
      <c r="C313" s="58" t="str">
        <f t="shared" si="47"/>
        <v>X</v>
      </c>
      <c r="D313" s="58" t="str">
        <f t="shared" si="48"/>
        <v/>
      </c>
      <c r="E313" s="60" t="str">
        <f t="shared" si="49"/>
        <v/>
      </c>
      <c r="F313" s="58" t="str">
        <f t="shared" si="50"/>
        <v/>
      </c>
      <c r="G313" s="58" t="str">
        <f t="shared" si="51"/>
        <v/>
      </c>
      <c r="H313" s="58" t="str">
        <f t="shared" si="52"/>
        <v/>
      </c>
      <c r="I313" s="58" t="str">
        <f t="shared" si="53"/>
        <v/>
      </c>
      <c r="J313" s="61" t="str">
        <f t="shared" si="54"/>
        <v/>
      </c>
      <c r="K313" s="61" t="str">
        <f t="shared" si="55"/>
        <v/>
      </c>
      <c r="L313" s="61"/>
      <c r="M313" s="62" t="str">
        <f t="shared" si="56"/>
        <v/>
      </c>
    </row>
    <row r="314" spans="1:13" ht="18" x14ac:dyDescent="0.2">
      <c r="A314" s="58">
        <v>313</v>
      </c>
      <c r="B314" s="59" t="str">
        <f t="shared" si="46"/>
        <v/>
      </c>
      <c r="C314" s="58" t="str">
        <f t="shared" si="47"/>
        <v>X</v>
      </c>
      <c r="D314" s="58" t="str">
        <f t="shared" si="48"/>
        <v/>
      </c>
      <c r="E314" s="60" t="str">
        <f t="shared" si="49"/>
        <v/>
      </c>
      <c r="F314" s="58" t="str">
        <f t="shared" si="50"/>
        <v/>
      </c>
      <c r="G314" s="58" t="str">
        <f t="shared" si="51"/>
        <v/>
      </c>
      <c r="H314" s="58" t="str">
        <f t="shared" si="52"/>
        <v/>
      </c>
      <c r="I314" s="58" t="str">
        <f t="shared" si="53"/>
        <v/>
      </c>
      <c r="J314" s="61" t="str">
        <f t="shared" si="54"/>
        <v/>
      </c>
      <c r="K314" s="61" t="str">
        <f t="shared" si="55"/>
        <v/>
      </c>
      <c r="L314" s="61"/>
      <c r="M314" s="62" t="str">
        <f t="shared" si="56"/>
        <v/>
      </c>
    </row>
    <row r="315" spans="1:13" ht="18" x14ac:dyDescent="0.2">
      <c r="A315" s="58">
        <v>314</v>
      </c>
      <c r="B315" s="59" t="str">
        <f t="shared" si="46"/>
        <v/>
      </c>
      <c r="C315" s="58" t="str">
        <f t="shared" si="47"/>
        <v>X</v>
      </c>
      <c r="D315" s="58" t="str">
        <f t="shared" si="48"/>
        <v/>
      </c>
      <c r="E315" s="60" t="str">
        <f t="shared" si="49"/>
        <v/>
      </c>
      <c r="F315" s="58" t="str">
        <f t="shared" si="50"/>
        <v/>
      </c>
      <c r="G315" s="58" t="str">
        <f t="shared" si="51"/>
        <v/>
      </c>
      <c r="H315" s="58" t="str">
        <f t="shared" si="52"/>
        <v/>
      </c>
      <c r="I315" s="58" t="str">
        <f t="shared" si="53"/>
        <v/>
      </c>
      <c r="J315" s="61" t="str">
        <f t="shared" si="54"/>
        <v/>
      </c>
      <c r="K315" s="61" t="str">
        <f t="shared" si="55"/>
        <v/>
      </c>
      <c r="L315" s="61"/>
      <c r="M315" s="62" t="str">
        <f t="shared" si="56"/>
        <v/>
      </c>
    </row>
    <row r="316" spans="1:13" ht="18" x14ac:dyDescent="0.2">
      <c r="A316" s="58">
        <v>315</v>
      </c>
      <c r="B316" s="59" t="str">
        <f t="shared" si="46"/>
        <v/>
      </c>
      <c r="C316" s="58" t="str">
        <f t="shared" si="47"/>
        <v>X</v>
      </c>
      <c r="D316" s="58" t="str">
        <f t="shared" si="48"/>
        <v/>
      </c>
      <c r="E316" s="60" t="str">
        <f t="shared" si="49"/>
        <v/>
      </c>
      <c r="F316" s="58" t="str">
        <f t="shared" si="50"/>
        <v/>
      </c>
      <c r="G316" s="58" t="str">
        <f t="shared" si="51"/>
        <v/>
      </c>
      <c r="H316" s="58" t="str">
        <f t="shared" si="52"/>
        <v/>
      </c>
      <c r="I316" s="58" t="str">
        <f t="shared" si="53"/>
        <v/>
      </c>
      <c r="J316" s="61" t="str">
        <f t="shared" si="54"/>
        <v/>
      </c>
      <c r="K316" s="61" t="str">
        <f t="shared" si="55"/>
        <v/>
      </c>
      <c r="L316" s="61"/>
      <c r="M316" s="62" t="str">
        <f t="shared" si="56"/>
        <v/>
      </c>
    </row>
    <row r="317" spans="1:13" ht="18" x14ac:dyDescent="0.2">
      <c r="A317" s="58">
        <v>316</v>
      </c>
      <c r="B317" s="59" t="str">
        <f t="shared" si="46"/>
        <v/>
      </c>
      <c r="C317" s="58" t="str">
        <f t="shared" si="47"/>
        <v>X</v>
      </c>
      <c r="D317" s="58" t="str">
        <f t="shared" si="48"/>
        <v/>
      </c>
      <c r="E317" s="60" t="str">
        <f t="shared" si="49"/>
        <v/>
      </c>
      <c r="F317" s="58" t="str">
        <f t="shared" si="50"/>
        <v/>
      </c>
      <c r="G317" s="58" t="str">
        <f t="shared" si="51"/>
        <v/>
      </c>
      <c r="H317" s="58" t="str">
        <f t="shared" si="52"/>
        <v/>
      </c>
      <c r="I317" s="58" t="str">
        <f t="shared" si="53"/>
        <v/>
      </c>
      <c r="J317" s="61" t="str">
        <f t="shared" si="54"/>
        <v/>
      </c>
      <c r="K317" s="61" t="str">
        <f t="shared" si="55"/>
        <v/>
      </c>
      <c r="L317" s="61"/>
      <c r="M317" s="62" t="str">
        <f t="shared" si="56"/>
        <v/>
      </c>
    </row>
    <row r="318" spans="1:13" ht="18" x14ac:dyDescent="0.2">
      <c r="A318" s="58">
        <v>317</v>
      </c>
      <c r="B318" s="59" t="str">
        <f t="shared" si="46"/>
        <v/>
      </c>
      <c r="C318" s="58" t="str">
        <f t="shared" si="47"/>
        <v>X</v>
      </c>
      <c r="D318" s="58" t="str">
        <f t="shared" si="48"/>
        <v/>
      </c>
      <c r="E318" s="60" t="str">
        <f t="shared" si="49"/>
        <v/>
      </c>
      <c r="F318" s="58" t="str">
        <f t="shared" si="50"/>
        <v/>
      </c>
      <c r="G318" s="58" t="str">
        <f t="shared" si="51"/>
        <v/>
      </c>
      <c r="H318" s="58" t="str">
        <f t="shared" si="52"/>
        <v/>
      </c>
      <c r="I318" s="58" t="str">
        <f t="shared" si="53"/>
        <v/>
      </c>
      <c r="J318" s="61" t="str">
        <f t="shared" si="54"/>
        <v/>
      </c>
      <c r="K318" s="61" t="str">
        <f t="shared" si="55"/>
        <v/>
      </c>
      <c r="L318" s="61"/>
      <c r="M318" s="62" t="str">
        <f t="shared" si="56"/>
        <v/>
      </c>
    </row>
    <row r="319" spans="1:13" ht="18" x14ac:dyDescent="0.2">
      <c r="A319" s="58">
        <v>318</v>
      </c>
      <c r="B319" s="59" t="str">
        <f t="shared" si="46"/>
        <v/>
      </c>
      <c r="C319" s="58" t="str">
        <f t="shared" si="47"/>
        <v>X</v>
      </c>
      <c r="D319" s="58" t="str">
        <f t="shared" si="48"/>
        <v/>
      </c>
      <c r="E319" s="60" t="str">
        <f t="shared" si="49"/>
        <v/>
      </c>
      <c r="F319" s="58" t="str">
        <f t="shared" si="50"/>
        <v/>
      </c>
      <c r="G319" s="58" t="str">
        <f t="shared" si="51"/>
        <v/>
      </c>
      <c r="H319" s="58" t="str">
        <f t="shared" si="52"/>
        <v/>
      </c>
      <c r="I319" s="58" t="str">
        <f t="shared" si="53"/>
        <v/>
      </c>
      <c r="J319" s="61" t="str">
        <f t="shared" si="54"/>
        <v/>
      </c>
      <c r="K319" s="61" t="str">
        <f t="shared" si="55"/>
        <v/>
      </c>
      <c r="L319" s="61"/>
      <c r="M319" s="62" t="str">
        <f t="shared" si="56"/>
        <v/>
      </c>
    </row>
    <row r="320" spans="1:13" ht="18" x14ac:dyDescent="0.2">
      <c r="A320" s="58">
        <v>319</v>
      </c>
      <c r="B320" s="59" t="str">
        <f t="shared" si="46"/>
        <v/>
      </c>
      <c r="C320" s="58" t="str">
        <f t="shared" si="47"/>
        <v>X</v>
      </c>
      <c r="D320" s="58" t="str">
        <f t="shared" si="48"/>
        <v/>
      </c>
      <c r="E320" s="60" t="str">
        <f t="shared" si="49"/>
        <v/>
      </c>
      <c r="F320" s="58" t="str">
        <f t="shared" si="50"/>
        <v/>
      </c>
      <c r="G320" s="58" t="str">
        <f t="shared" si="51"/>
        <v/>
      </c>
      <c r="H320" s="58" t="str">
        <f t="shared" si="52"/>
        <v/>
      </c>
      <c r="I320" s="58" t="str">
        <f t="shared" si="53"/>
        <v/>
      </c>
      <c r="J320" s="61" t="str">
        <f t="shared" si="54"/>
        <v/>
      </c>
      <c r="K320" s="61" t="str">
        <f t="shared" si="55"/>
        <v/>
      </c>
      <c r="L320" s="61"/>
      <c r="M320" s="62" t="str">
        <f t="shared" si="56"/>
        <v/>
      </c>
    </row>
    <row r="321" spans="1:13" ht="18" x14ac:dyDescent="0.2">
      <c r="A321" s="58">
        <v>320</v>
      </c>
      <c r="B321" s="59" t="str">
        <f t="shared" si="46"/>
        <v/>
      </c>
      <c r="C321" s="58" t="str">
        <f t="shared" si="47"/>
        <v>X</v>
      </c>
      <c r="D321" s="58" t="str">
        <f t="shared" si="48"/>
        <v/>
      </c>
      <c r="E321" s="60" t="str">
        <f t="shared" si="49"/>
        <v/>
      </c>
      <c r="F321" s="58" t="str">
        <f t="shared" si="50"/>
        <v/>
      </c>
      <c r="G321" s="58" t="str">
        <f t="shared" si="51"/>
        <v/>
      </c>
      <c r="H321" s="58" t="str">
        <f t="shared" si="52"/>
        <v/>
      </c>
      <c r="I321" s="58" t="str">
        <f t="shared" si="53"/>
        <v/>
      </c>
      <c r="J321" s="61" t="str">
        <f t="shared" si="54"/>
        <v/>
      </c>
      <c r="K321" s="61" t="str">
        <f t="shared" si="55"/>
        <v/>
      </c>
      <c r="L321" s="61"/>
      <c r="M321" s="62" t="str">
        <f t="shared" si="56"/>
        <v/>
      </c>
    </row>
    <row r="322" spans="1:13" ht="18" x14ac:dyDescent="0.2">
      <c r="A322" s="58">
        <v>321</v>
      </c>
      <c r="B322" s="59" t="str">
        <f t="shared" si="46"/>
        <v/>
      </c>
      <c r="C322" s="58" t="str">
        <f t="shared" si="47"/>
        <v>X</v>
      </c>
      <c r="D322" s="58" t="str">
        <f t="shared" si="48"/>
        <v/>
      </c>
      <c r="E322" s="60" t="str">
        <f t="shared" si="49"/>
        <v/>
      </c>
      <c r="F322" s="58" t="str">
        <f t="shared" si="50"/>
        <v/>
      </c>
      <c r="G322" s="58" t="str">
        <f t="shared" si="51"/>
        <v/>
      </c>
      <c r="H322" s="58" t="str">
        <f t="shared" si="52"/>
        <v/>
      </c>
      <c r="I322" s="58" t="str">
        <f t="shared" si="53"/>
        <v/>
      </c>
      <c r="J322" s="61" t="str">
        <f t="shared" si="54"/>
        <v/>
      </c>
      <c r="K322" s="61" t="str">
        <f t="shared" si="55"/>
        <v/>
      </c>
      <c r="L322" s="61"/>
      <c r="M322" s="62" t="str">
        <f t="shared" si="56"/>
        <v/>
      </c>
    </row>
    <row r="323" spans="1:13" ht="18" x14ac:dyDescent="0.2">
      <c r="A323" s="58">
        <v>322</v>
      </c>
      <c r="B323" s="59" t="str">
        <f t="shared" si="46"/>
        <v/>
      </c>
      <c r="C323" s="58" t="str">
        <f t="shared" si="47"/>
        <v>X</v>
      </c>
      <c r="D323" s="58" t="str">
        <f t="shared" si="48"/>
        <v/>
      </c>
      <c r="E323" s="60" t="str">
        <f t="shared" si="49"/>
        <v/>
      </c>
      <c r="F323" s="58" t="str">
        <f t="shared" si="50"/>
        <v/>
      </c>
      <c r="G323" s="58" t="str">
        <f t="shared" si="51"/>
        <v/>
      </c>
      <c r="H323" s="58" t="str">
        <f t="shared" si="52"/>
        <v/>
      </c>
      <c r="I323" s="58" t="str">
        <f t="shared" si="53"/>
        <v/>
      </c>
      <c r="J323" s="61" t="str">
        <f t="shared" si="54"/>
        <v/>
      </c>
      <c r="K323" s="61" t="str">
        <f t="shared" si="55"/>
        <v/>
      </c>
      <c r="L323" s="61"/>
      <c r="M323" s="62" t="str">
        <f t="shared" si="56"/>
        <v/>
      </c>
    </row>
    <row r="324" spans="1:13" ht="18" x14ac:dyDescent="0.2">
      <c r="A324" s="58">
        <v>323</v>
      </c>
      <c r="B324" s="59" t="str">
        <f t="shared" ref="B324:B348" si="57">IF($C324="Z",VLOOKUP($A324,KOMPLET,2,FALSE),"")</f>
        <v/>
      </c>
      <c r="C324" s="58" t="str">
        <f t="shared" ref="C324:C348" si="58">IFERROR(VLOOKUP($A324,KOMPLET,3,FALSE),"X")</f>
        <v>X</v>
      </c>
      <c r="D324" s="58" t="str">
        <f t="shared" ref="D324:D348" si="59">IF($C324="Z",VLOOKUP($A324,KOMPLET,4,FALSE),"")</f>
        <v/>
      </c>
      <c r="E324" s="60" t="str">
        <f t="shared" ref="E324:E348" si="60">IF($C324="Z",VLOOKUP($A324,KOMPLET,5,FALSE),"")</f>
        <v/>
      </c>
      <c r="F324" s="58" t="str">
        <f t="shared" ref="F324:F348" si="61">IF($C324="Z",VLOOKUP($A324,KOMPLET,6,FALSE),"")</f>
        <v/>
      </c>
      <c r="G324" s="58" t="str">
        <f t="shared" ref="G324:G348" si="62">IF($C324="Z",VLOOKUP($A324,KOMPLET,7,FALSE),"")</f>
        <v/>
      </c>
      <c r="H324" s="58" t="str">
        <f t="shared" ref="H324:H348" si="63">IF($C324="Z",VLOOKUP($A324,KOMPLET,8,FALSE),"")</f>
        <v/>
      </c>
      <c r="I324" s="58" t="str">
        <f t="shared" ref="I324:I348" si="64">IF($C324="Z",VLOOKUP($A324,KOMPLET,9,FALSE),"")</f>
        <v/>
      </c>
      <c r="J324" s="61" t="str">
        <f t="shared" ref="J324:J348" si="65">IF($C324="Z",VLOOKUP($A324,KOMPLET,13,FALSE),"")</f>
        <v/>
      </c>
      <c r="K324" s="61" t="str">
        <f t="shared" ref="K324:K348" si="66">IF($C324="Z",VLOOKUP($A324,KOMPLET,14,FALSE),"")</f>
        <v/>
      </c>
      <c r="L324" s="61"/>
      <c r="M324" s="62" t="str">
        <f t="shared" si="56"/>
        <v/>
      </c>
    </row>
    <row r="325" spans="1:13" ht="18" x14ac:dyDescent="0.2">
      <c r="A325" s="58">
        <v>324</v>
      </c>
      <c r="B325" s="59" t="str">
        <f t="shared" si="57"/>
        <v/>
      </c>
      <c r="C325" s="58" t="str">
        <f t="shared" si="58"/>
        <v>X</v>
      </c>
      <c r="D325" s="58" t="str">
        <f t="shared" si="59"/>
        <v/>
      </c>
      <c r="E325" s="60" t="str">
        <f t="shared" si="60"/>
        <v/>
      </c>
      <c r="F325" s="58" t="str">
        <f t="shared" si="61"/>
        <v/>
      </c>
      <c r="G325" s="58" t="str">
        <f t="shared" si="62"/>
        <v/>
      </c>
      <c r="H325" s="58" t="str">
        <f t="shared" si="63"/>
        <v/>
      </c>
      <c r="I325" s="58" t="str">
        <f t="shared" si="64"/>
        <v/>
      </c>
      <c r="J325" s="61" t="str">
        <f t="shared" si="65"/>
        <v/>
      </c>
      <c r="K325" s="61" t="str">
        <f t="shared" si="66"/>
        <v/>
      </c>
      <c r="L325" s="61"/>
      <c r="M325" s="62" t="str">
        <f t="shared" si="56"/>
        <v/>
      </c>
    </row>
    <row r="326" spans="1:13" ht="18" x14ac:dyDescent="0.2">
      <c r="A326" s="58">
        <v>325</v>
      </c>
      <c r="B326" s="59" t="str">
        <f t="shared" si="57"/>
        <v/>
      </c>
      <c r="C326" s="58" t="str">
        <f t="shared" si="58"/>
        <v>X</v>
      </c>
      <c r="D326" s="58" t="str">
        <f t="shared" si="59"/>
        <v/>
      </c>
      <c r="E326" s="60" t="str">
        <f t="shared" si="60"/>
        <v/>
      </c>
      <c r="F326" s="58" t="str">
        <f t="shared" si="61"/>
        <v/>
      </c>
      <c r="G326" s="58" t="str">
        <f t="shared" si="62"/>
        <v/>
      </c>
      <c r="H326" s="58" t="str">
        <f t="shared" si="63"/>
        <v/>
      </c>
      <c r="I326" s="58" t="str">
        <f t="shared" si="64"/>
        <v/>
      </c>
      <c r="J326" s="61" t="str">
        <f t="shared" si="65"/>
        <v/>
      </c>
      <c r="K326" s="61" t="str">
        <f t="shared" si="66"/>
        <v/>
      </c>
      <c r="L326" s="61"/>
      <c r="M326" s="62" t="str">
        <f t="shared" si="56"/>
        <v/>
      </c>
    </row>
    <row r="327" spans="1:13" ht="18" x14ac:dyDescent="0.2">
      <c r="A327" s="58">
        <v>326</v>
      </c>
      <c r="B327" s="59" t="str">
        <f t="shared" si="57"/>
        <v/>
      </c>
      <c r="C327" s="58" t="str">
        <f t="shared" si="58"/>
        <v>X</v>
      </c>
      <c r="D327" s="58" t="str">
        <f t="shared" si="59"/>
        <v/>
      </c>
      <c r="E327" s="60" t="str">
        <f t="shared" si="60"/>
        <v/>
      </c>
      <c r="F327" s="58" t="str">
        <f t="shared" si="61"/>
        <v/>
      </c>
      <c r="G327" s="58" t="str">
        <f t="shared" si="62"/>
        <v/>
      </c>
      <c r="H327" s="58" t="str">
        <f t="shared" si="63"/>
        <v/>
      </c>
      <c r="I327" s="58" t="str">
        <f t="shared" si="64"/>
        <v/>
      </c>
      <c r="J327" s="61" t="str">
        <f t="shared" si="65"/>
        <v/>
      </c>
      <c r="K327" s="61" t="str">
        <f t="shared" si="66"/>
        <v/>
      </c>
      <c r="L327" s="61"/>
      <c r="M327" s="62" t="str">
        <f t="shared" si="56"/>
        <v/>
      </c>
    </row>
    <row r="328" spans="1:13" ht="18" x14ac:dyDescent="0.2">
      <c r="A328" s="58">
        <v>327</v>
      </c>
      <c r="B328" s="59" t="str">
        <f t="shared" si="57"/>
        <v/>
      </c>
      <c r="C328" s="58" t="str">
        <f t="shared" si="58"/>
        <v>X</v>
      </c>
      <c r="D328" s="58" t="str">
        <f t="shared" si="59"/>
        <v/>
      </c>
      <c r="E328" s="60" t="str">
        <f t="shared" si="60"/>
        <v/>
      </c>
      <c r="F328" s="58" t="str">
        <f t="shared" si="61"/>
        <v/>
      </c>
      <c r="G328" s="58" t="str">
        <f t="shared" si="62"/>
        <v/>
      </c>
      <c r="H328" s="58" t="str">
        <f t="shared" si="63"/>
        <v/>
      </c>
      <c r="I328" s="58" t="str">
        <f t="shared" si="64"/>
        <v/>
      </c>
      <c r="J328" s="61" t="str">
        <f t="shared" si="65"/>
        <v/>
      </c>
      <c r="K328" s="61" t="str">
        <f t="shared" si="66"/>
        <v/>
      </c>
      <c r="L328" s="61"/>
      <c r="M328" s="62" t="str">
        <f t="shared" si="56"/>
        <v/>
      </c>
    </row>
    <row r="329" spans="1:13" ht="18" x14ac:dyDescent="0.2">
      <c r="A329" s="58">
        <v>328</v>
      </c>
      <c r="B329" s="59" t="str">
        <f t="shared" si="57"/>
        <v/>
      </c>
      <c r="C329" s="58" t="str">
        <f t="shared" si="58"/>
        <v>X</v>
      </c>
      <c r="D329" s="58" t="str">
        <f t="shared" si="59"/>
        <v/>
      </c>
      <c r="E329" s="60" t="str">
        <f t="shared" si="60"/>
        <v/>
      </c>
      <c r="F329" s="58" t="str">
        <f t="shared" si="61"/>
        <v/>
      </c>
      <c r="G329" s="58" t="str">
        <f t="shared" si="62"/>
        <v/>
      </c>
      <c r="H329" s="58" t="str">
        <f t="shared" si="63"/>
        <v/>
      </c>
      <c r="I329" s="58" t="str">
        <f t="shared" si="64"/>
        <v/>
      </c>
      <c r="J329" s="61" t="str">
        <f t="shared" si="65"/>
        <v/>
      </c>
      <c r="K329" s="61" t="str">
        <f t="shared" si="66"/>
        <v/>
      </c>
      <c r="L329" s="61"/>
      <c r="M329" s="62" t="str">
        <f t="shared" si="56"/>
        <v/>
      </c>
    </row>
    <row r="330" spans="1:13" ht="18" x14ac:dyDescent="0.2">
      <c r="A330" s="58">
        <v>329</v>
      </c>
      <c r="B330" s="59" t="str">
        <f t="shared" si="57"/>
        <v/>
      </c>
      <c r="C330" s="58" t="str">
        <f t="shared" si="58"/>
        <v>X</v>
      </c>
      <c r="D330" s="58" t="str">
        <f t="shared" si="59"/>
        <v/>
      </c>
      <c r="E330" s="60" t="str">
        <f t="shared" si="60"/>
        <v/>
      </c>
      <c r="F330" s="58" t="str">
        <f t="shared" si="61"/>
        <v/>
      </c>
      <c r="G330" s="58" t="str">
        <f t="shared" si="62"/>
        <v/>
      </c>
      <c r="H330" s="58" t="str">
        <f t="shared" si="63"/>
        <v/>
      </c>
      <c r="I330" s="58" t="str">
        <f t="shared" si="64"/>
        <v/>
      </c>
      <c r="J330" s="61" t="str">
        <f t="shared" si="65"/>
        <v/>
      </c>
      <c r="K330" s="61" t="str">
        <f t="shared" si="66"/>
        <v/>
      </c>
      <c r="L330" s="61"/>
      <c r="M330" s="62" t="str">
        <f t="shared" si="56"/>
        <v/>
      </c>
    </row>
    <row r="331" spans="1:13" ht="18" x14ac:dyDescent="0.2">
      <c r="A331" s="58">
        <v>330</v>
      </c>
      <c r="B331" s="59" t="str">
        <f t="shared" si="57"/>
        <v/>
      </c>
      <c r="C331" s="58" t="str">
        <f t="shared" si="58"/>
        <v>X</v>
      </c>
      <c r="D331" s="58" t="str">
        <f t="shared" si="59"/>
        <v/>
      </c>
      <c r="E331" s="60" t="str">
        <f t="shared" si="60"/>
        <v/>
      </c>
      <c r="F331" s="58" t="str">
        <f t="shared" si="61"/>
        <v/>
      </c>
      <c r="G331" s="58" t="str">
        <f t="shared" si="62"/>
        <v/>
      </c>
      <c r="H331" s="58" t="str">
        <f t="shared" si="63"/>
        <v/>
      </c>
      <c r="I331" s="58" t="str">
        <f t="shared" si="64"/>
        <v/>
      </c>
      <c r="J331" s="61" t="str">
        <f t="shared" si="65"/>
        <v/>
      </c>
      <c r="K331" s="61" t="str">
        <f t="shared" si="66"/>
        <v/>
      </c>
      <c r="L331" s="61"/>
      <c r="M331" s="62" t="str">
        <f t="shared" si="56"/>
        <v/>
      </c>
    </row>
    <row r="332" spans="1:13" ht="18" x14ac:dyDescent="0.2">
      <c r="A332" s="58">
        <v>331</v>
      </c>
      <c r="B332" s="59" t="str">
        <f t="shared" si="57"/>
        <v/>
      </c>
      <c r="C332" s="58" t="str">
        <f t="shared" si="58"/>
        <v>X</v>
      </c>
      <c r="D332" s="58" t="str">
        <f t="shared" si="59"/>
        <v/>
      </c>
      <c r="E332" s="60" t="str">
        <f t="shared" si="60"/>
        <v/>
      </c>
      <c r="F332" s="58" t="str">
        <f t="shared" si="61"/>
        <v/>
      </c>
      <c r="G332" s="58" t="str">
        <f t="shared" si="62"/>
        <v/>
      </c>
      <c r="H332" s="58" t="str">
        <f t="shared" si="63"/>
        <v/>
      </c>
      <c r="I332" s="58" t="str">
        <f t="shared" si="64"/>
        <v/>
      </c>
      <c r="J332" s="61" t="str">
        <f t="shared" si="65"/>
        <v/>
      </c>
      <c r="K332" s="61" t="str">
        <f t="shared" si="66"/>
        <v/>
      </c>
      <c r="L332" s="61"/>
      <c r="M332" s="62" t="str">
        <f t="shared" si="56"/>
        <v/>
      </c>
    </row>
    <row r="333" spans="1:13" ht="18" x14ac:dyDescent="0.2">
      <c r="A333" s="58">
        <v>332</v>
      </c>
      <c r="B333" s="59" t="str">
        <f t="shared" si="57"/>
        <v/>
      </c>
      <c r="C333" s="58" t="str">
        <f t="shared" si="58"/>
        <v>X</v>
      </c>
      <c r="D333" s="58" t="str">
        <f t="shared" si="59"/>
        <v/>
      </c>
      <c r="E333" s="60" t="str">
        <f t="shared" si="60"/>
        <v/>
      </c>
      <c r="F333" s="58" t="str">
        <f t="shared" si="61"/>
        <v/>
      </c>
      <c r="G333" s="58" t="str">
        <f t="shared" si="62"/>
        <v/>
      </c>
      <c r="H333" s="58" t="str">
        <f t="shared" si="63"/>
        <v/>
      </c>
      <c r="I333" s="58" t="str">
        <f t="shared" si="64"/>
        <v/>
      </c>
      <c r="J333" s="61" t="str">
        <f t="shared" si="65"/>
        <v/>
      </c>
      <c r="K333" s="61" t="str">
        <f t="shared" si="66"/>
        <v/>
      </c>
      <c r="L333" s="61"/>
      <c r="M333" s="62" t="str">
        <f t="shared" si="56"/>
        <v/>
      </c>
    </row>
    <row r="334" spans="1:13" ht="18" x14ac:dyDescent="0.2">
      <c r="A334" s="58">
        <v>333</v>
      </c>
      <c r="B334" s="59" t="str">
        <f t="shared" si="57"/>
        <v/>
      </c>
      <c r="C334" s="58" t="str">
        <f t="shared" si="58"/>
        <v>X</v>
      </c>
      <c r="D334" s="58" t="str">
        <f t="shared" si="59"/>
        <v/>
      </c>
      <c r="E334" s="60" t="str">
        <f t="shared" si="60"/>
        <v/>
      </c>
      <c r="F334" s="58" t="str">
        <f t="shared" si="61"/>
        <v/>
      </c>
      <c r="G334" s="58" t="str">
        <f t="shared" si="62"/>
        <v/>
      </c>
      <c r="H334" s="58" t="str">
        <f t="shared" si="63"/>
        <v/>
      </c>
      <c r="I334" s="58" t="str">
        <f t="shared" si="64"/>
        <v/>
      </c>
      <c r="J334" s="61" t="str">
        <f t="shared" si="65"/>
        <v/>
      </c>
      <c r="K334" s="61" t="str">
        <f t="shared" si="66"/>
        <v/>
      </c>
      <c r="L334" s="61"/>
      <c r="M334" s="62" t="str">
        <f t="shared" si="56"/>
        <v/>
      </c>
    </row>
    <row r="335" spans="1:13" ht="18" x14ac:dyDescent="0.2">
      <c r="A335" s="58">
        <v>334</v>
      </c>
      <c r="B335" s="59" t="str">
        <f t="shared" si="57"/>
        <v/>
      </c>
      <c r="C335" s="58" t="str">
        <f t="shared" si="58"/>
        <v>X</v>
      </c>
      <c r="D335" s="58" t="str">
        <f t="shared" si="59"/>
        <v/>
      </c>
      <c r="E335" s="60" t="str">
        <f t="shared" si="60"/>
        <v/>
      </c>
      <c r="F335" s="58" t="str">
        <f t="shared" si="61"/>
        <v/>
      </c>
      <c r="G335" s="58" t="str">
        <f t="shared" si="62"/>
        <v/>
      </c>
      <c r="H335" s="58" t="str">
        <f t="shared" si="63"/>
        <v/>
      </c>
      <c r="I335" s="58" t="str">
        <f t="shared" si="64"/>
        <v/>
      </c>
      <c r="J335" s="61" t="str">
        <f t="shared" si="65"/>
        <v/>
      </c>
      <c r="K335" s="61" t="str">
        <f t="shared" si="66"/>
        <v/>
      </c>
      <c r="L335" s="61"/>
      <c r="M335" s="62" t="str">
        <f t="shared" si="56"/>
        <v/>
      </c>
    </row>
    <row r="336" spans="1:13" ht="18" x14ac:dyDescent="0.2">
      <c r="A336" s="58">
        <v>335</v>
      </c>
      <c r="B336" s="59" t="str">
        <f t="shared" si="57"/>
        <v/>
      </c>
      <c r="C336" s="58" t="str">
        <f t="shared" si="58"/>
        <v>X</v>
      </c>
      <c r="D336" s="58" t="str">
        <f t="shared" si="59"/>
        <v/>
      </c>
      <c r="E336" s="60" t="str">
        <f t="shared" si="60"/>
        <v/>
      </c>
      <c r="F336" s="58" t="str">
        <f t="shared" si="61"/>
        <v/>
      </c>
      <c r="G336" s="58" t="str">
        <f t="shared" si="62"/>
        <v/>
      </c>
      <c r="H336" s="58" t="str">
        <f t="shared" si="63"/>
        <v/>
      </c>
      <c r="I336" s="58" t="str">
        <f t="shared" si="64"/>
        <v/>
      </c>
      <c r="J336" s="61" t="str">
        <f t="shared" si="65"/>
        <v/>
      </c>
      <c r="K336" s="61" t="str">
        <f t="shared" si="66"/>
        <v/>
      </c>
      <c r="L336" s="61"/>
      <c r="M336" s="62" t="str">
        <f t="shared" si="56"/>
        <v/>
      </c>
    </row>
    <row r="337" spans="1:13" ht="18" x14ac:dyDescent="0.2">
      <c r="A337" s="58">
        <v>336</v>
      </c>
      <c r="B337" s="59" t="str">
        <f t="shared" si="57"/>
        <v/>
      </c>
      <c r="C337" s="58" t="str">
        <f t="shared" si="58"/>
        <v>X</v>
      </c>
      <c r="D337" s="58" t="str">
        <f t="shared" si="59"/>
        <v/>
      </c>
      <c r="E337" s="60" t="str">
        <f t="shared" si="60"/>
        <v/>
      </c>
      <c r="F337" s="58" t="str">
        <f t="shared" si="61"/>
        <v/>
      </c>
      <c r="G337" s="58" t="str">
        <f t="shared" si="62"/>
        <v/>
      </c>
      <c r="H337" s="58" t="str">
        <f t="shared" si="63"/>
        <v/>
      </c>
      <c r="I337" s="58" t="str">
        <f t="shared" si="64"/>
        <v/>
      </c>
      <c r="J337" s="61" t="str">
        <f t="shared" si="65"/>
        <v/>
      </c>
      <c r="K337" s="61" t="str">
        <f t="shared" si="66"/>
        <v/>
      </c>
      <c r="L337" s="61"/>
      <c r="M337" s="62" t="str">
        <f t="shared" si="56"/>
        <v/>
      </c>
    </row>
    <row r="338" spans="1:13" ht="18" x14ac:dyDescent="0.2">
      <c r="A338" s="58">
        <v>337</v>
      </c>
      <c r="B338" s="59" t="str">
        <f t="shared" si="57"/>
        <v/>
      </c>
      <c r="C338" s="58" t="str">
        <f t="shared" si="58"/>
        <v>X</v>
      </c>
      <c r="D338" s="58" t="str">
        <f t="shared" si="59"/>
        <v/>
      </c>
      <c r="E338" s="60" t="str">
        <f t="shared" si="60"/>
        <v/>
      </c>
      <c r="F338" s="58" t="str">
        <f t="shared" si="61"/>
        <v/>
      </c>
      <c r="G338" s="58" t="str">
        <f t="shared" si="62"/>
        <v/>
      </c>
      <c r="H338" s="58" t="str">
        <f t="shared" si="63"/>
        <v/>
      </c>
      <c r="I338" s="58" t="str">
        <f t="shared" si="64"/>
        <v/>
      </c>
      <c r="J338" s="61" t="str">
        <f t="shared" si="65"/>
        <v/>
      </c>
      <c r="K338" s="61" t="str">
        <f t="shared" si="66"/>
        <v/>
      </c>
      <c r="L338" s="61"/>
      <c r="M338" s="62" t="str">
        <f t="shared" si="56"/>
        <v/>
      </c>
    </row>
    <row r="339" spans="1:13" ht="18" x14ac:dyDescent="0.2">
      <c r="A339" s="58">
        <v>338</v>
      </c>
      <c r="B339" s="59" t="str">
        <f t="shared" si="57"/>
        <v/>
      </c>
      <c r="C339" s="58" t="str">
        <f t="shared" si="58"/>
        <v>X</v>
      </c>
      <c r="D339" s="58" t="str">
        <f t="shared" si="59"/>
        <v/>
      </c>
      <c r="E339" s="60" t="str">
        <f t="shared" si="60"/>
        <v/>
      </c>
      <c r="F339" s="58" t="str">
        <f t="shared" si="61"/>
        <v/>
      </c>
      <c r="G339" s="58" t="str">
        <f t="shared" si="62"/>
        <v/>
      </c>
      <c r="H339" s="58" t="str">
        <f t="shared" si="63"/>
        <v/>
      </c>
      <c r="I339" s="58" t="str">
        <f t="shared" si="64"/>
        <v/>
      </c>
      <c r="J339" s="61" t="str">
        <f t="shared" si="65"/>
        <v/>
      </c>
      <c r="K339" s="61" t="str">
        <f t="shared" si="66"/>
        <v/>
      </c>
      <c r="L339" s="61"/>
      <c r="M339" s="62" t="str">
        <f t="shared" si="56"/>
        <v/>
      </c>
    </row>
    <row r="340" spans="1:13" ht="18" x14ac:dyDescent="0.2">
      <c r="A340" s="58">
        <v>339</v>
      </c>
      <c r="B340" s="59" t="str">
        <f t="shared" si="57"/>
        <v/>
      </c>
      <c r="C340" s="58" t="str">
        <f t="shared" si="58"/>
        <v>X</v>
      </c>
      <c r="D340" s="58" t="str">
        <f t="shared" si="59"/>
        <v/>
      </c>
      <c r="E340" s="60" t="str">
        <f t="shared" si="60"/>
        <v/>
      </c>
      <c r="F340" s="58" t="str">
        <f t="shared" si="61"/>
        <v/>
      </c>
      <c r="G340" s="58" t="str">
        <f t="shared" si="62"/>
        <v/>
      </c>
      <c r="H340" s="58" t="str">
        <f t="shared" si="63"/>
        <v/>
      </c>
      <c r="I340" s="58" t="str">
        <f t="shared" si="64"/>
        <v/>
      </c>
      <c r="J340" s="61" t="str">
        <f t="shared" si="65"/>
        <v/>
      </c>
      <c r="K340" s="61" t="str">
        <f t="shared" si="66"/>
        <v/>
      </c>
      <c r="L340" s="61"/>
      <c r="M340" s="62" t="str">
        <f t="shared" si="56"/>
        <v/>
      </c>
    </row>
    <row r="341" spans="1:13" ht="18" x14ac:dyDescent="0.2">
      <c r="A341" s="58">
        <v>340</v>
      </c>
      <c r="B341" s="59" t="str">
        <f t="shared" si="57"/>
        <v/>
      </c>
      <c r="C341" s="58" t="str">
        <f t="shared" si="58"/>
        <v>X</v>
      </c>
      <c r="D341" s="58" t="str">
        <f t="shared" si="59"/>
        <v/>
      </c>
      <c r="E341" s="60" t="str">
        <f t="shared" si="60"/>
        <v/>
      </c>
      <c r="F341" s="58" t="str">
        <f t="shared" si="61"/>
        <v/>
      </c>
      <c r="G341" s="58" t="str">
        <f t="shared" si="62"/>
        <v/>
      </c>
      <c r="H341" s="58" t="str">
        <f t="shared" si="63"/>
        <v/>
      </c>
      <c r="I341" s="58" t="str">
        <f t="shared" si="64"/>
        <v/>
      </c>
      <c r="J341" s="61" t="str">
        <f t="shared" si="65"/>
        <v/>
      </c>
      <c r="K341" s="61" t="str">
        <f t="shared" si="66"/>
        <v/>
      </c>
      <c r="L341" s="61"/>
      <c r="M341" s="62" t="str">
        <f t="shared" si="56"/>
        <v/>
      </c>
    </row>
    <row r="342" spans="1:13" ht="18" x14ac:dyDescent="0.2">
      <c r="A342" s="58">
        <v>341</v>
      </c>
      <c r="B342" s="59" t="str">
        <f t="shared" si="57"/>
        <v/>
      </c>
      <c r="C342" s="58" t="str">
        <f t="shared" si="58"/>
        <v>X</v>
      </c>
      <c r="D342" s="58" t="str">
        <f t="shared" si="59"/>
        <v/>
      </c>
      <c r="E342" s="60" t="str">
        <f t="shared" si="60"/>
        <v/>
      </c>
      <c r="F342" s="58" t="str">
        <f t="shared" si="61"/>
        <v/>
      </c>
      <c r="G342" s="58" t="str">
        <f t="shared" si="62"/>
        <v/>
      </c>
      <c r="H342" s="58" t="str">
        <f t="shared" si="63"/>
        <v/>
      </c>
      <c r="I342" s="58" t="str">
        <f t="shared" si="64"/>
        <v/>
      </c>
      <c r="J342" s="61" t="str">
        <f t="shared" si="65"/>
        <v/>
      </c>
      <c r="K342" s="61" t="str">
        <f t="shared" si="66"/>
        <v/>
      </c>
      <c r="L342" s="61"/>
      <c r="M342" s="62" t="str">
        <f t="shared" ref="M342:M348" si="67">IF(G342="","",RANK(J342,RELATIV,1))</f>
        <v/>
      </c>
    </row>
    <row r="343" spans="1:13" ht="18" x14ac:dyDescent="0.2">
      <c r="A343" s="58">
        <v>342</v>
      </c>
      <c r="B343" s="59" t="str">
        <f t="shared" si="57"/>
        <v/>
      </c>
      <c r="C343" s="58" t="str">
        <f t="shared" si="58"/>
        <v>X</v>
      </c>
      <c r="D343" s="58" t="str">
        <f t="shared" si="59"/>
        <v/>
      </c>
      <c r="E343" s="60" t="str">
        <f t="shared" si="60"/>
        <v/>
      </c>
      <c r="F343" s="58" t="str">
        <f t="shared" si="61"/>
        <v/>
      </c>
      <c r="G343" s="58" t="str">
        <f t="shared" si="62"/>
        <v/>
      </c>
      <c r="H343" s="58" t="str">
        <f t="shared" si="63"/>
        <v/>
      </c>
      <c r="I343" s="58" t="str">
        <f t="shared" si="64"/>
        <v/>
      </c>
      <c r="J343" s="61" t="str">
        <f t="shared" si="65"/>
        <v/>
      </c>
      <c r="K343" s="61" t="str">
        <f t="shared" si="66"/>
        <v/>
      </c>
      <c r="L343" s="61"/>
      <c r="M343" s="62" t="str">
        <f t="shared" si="67"/>
        <v/>
      </c>
    </row>
    <row r="344" spans="1:13" ht="18" x14ac:dyDescent="0.2">
      <c r="A344" s="58">
        <v>343</v>
      </c>
      <c r="B344" s="59" t="str">
        <f t="shared" si="57"/>
        <v/>
      </c>
      <c r="C344" s="58" t="str">
        <f t="shared" si="58"/>
        <v>X</v>
      </c>
      <c r="D344" s="58" t="str">
        <f t="shared" si="59"/>
        <v/>
      </c>
      <c r="E344" s="60" t="str">
        <f t="shared" si="60"/>
        <v/>
      </c>
      <c r="F344" s="58" t="str">
        <f t="shared" si="61"/>
        <v/>
      </c>
      <c r="G344" s="58" t="str">
        <f t="shared" si="62"/>
        <v/>
      </c>
      <c r="H344" s="58" t="str">
        <f t="shared" si="63"/>
        <v/>
      </c>
      <c r="I344" s="58" t="str">
        <f t="shared" si="64"/>
        <v/>
      </c>
      <c r="J344" s="61" t="str">
        <f t="shared" si="65"/>
        <v/>
      </c>
      <c r="K344" s="61" t="str">
        <f t="shared" si="66"/>
        <v/>
      </c>
      <c r="L344" s="61"/>
      <c r="M344" s="62" t="str">
        <f t="shared" si="67"/>
        <v/>
      </c>
    </row>
    <row r="345" spans="1:13" ht="18" x14ac:dyDescent="0.2">
      <c r="A345" s="58">
        <v>344</v>
      </c>
      <c r="B345" s="59" t="str">
        <f t="shared" si="57"/>
        <v/>
      </c>
      <c r="C345" s="58" t="str">
        <f t="shared" si="58"/>
        <v>X</v>
      </c>
      <c r="D345" s="58" t="str">
        <f t="shared" si="59"/>
        <v/>
      </c>
      <c r="E345" s="60" t="str">
        <f t="shared" si="60"/>
        <v/>
      </c>
      <c r="F345" s="58" t="str">
        <f t="shared" si="61"/>
        <v/>
      </c>
      <c r="G345" s="58" t="str">
        <f t="shared" si="62"/>
        <v/>
      </c>
      <c r="H345" s="58" t="str">
        <f t="shared" si="63"/>
        <v/>
      </c>
      <c r="I345" s="58" t="str">
        <f t="shared" si="64"/>
        <v/>
      </c>
      <c r="J345" s="61" t="str">
        <f t="shared" si="65"/>
        <v/>
      </c>
      <c r="K345" s="61" t="str">
        <f t="shared" si="66"/>
        <v/>
      </c>
      <c r="L345" s="61"/>
      <c r="M345" s="62" t="str">
        <f t="shared" si="67"/>
        <v/>
      </c>
    </row>
    <row r="346" spans="1:13" ht="18" x14ac:dyDescent="0.2">
      <c r="A346" s="58">
        <v>345</v>
      </c>
      <c r="B346" s="59" t="str">
        <f t="shared" si="57"/>
        <v/>
      </c>
      <c r="C346" s="58" t="str">
        <f t="shared" si="58"/>
        <v>X</v>
      </c>
      <c r="D346" s="58" t="str">
        <f t="shared" si="59"/>
        <v/>
      </c>
      <c r="E346" s="60" t="str">
        <f t="shared" si="60"/>
        <v/>
      </c>
      <c r="F346" s="58" t="str">
        <f t="shared" si="61"/>
        <v/>
      </c>
      <c r="G346" s="58" t="str">
        <f t="shared" si="62"/>
        <v/>
      </c>
      <c r="H346" s="58" t="str">
        <f t="shared" si="63"/>
        <v/>
      </c>
      <c r="I346" s="58" t="str">
        <f t="shared" si="64"/>
        <v/>
      </c>
      <c r="J346" s="61" t="str">
        <f t="shared" si="65"/>
        <v/>
      </c>
      <c r="K346" s="61" t="str">
        <f t="shared" si="66"/>
        <v/>
      </c>
      <c r="L346" s="61"/>
      <c r="M346" s="62" t="str">
        <f t="shared" si="67"/>
        <v/>
      </c>
    </row>
    <row r="347" spans="1:13" ht="18" x14ac:dyDescent="0.2">
      <c r="A347" s="58">
        <v>346</v>
      </c>
      <c r="B347" s="59" t="str">
        <f t="shared" si="57"/>
        <v/>
      </c>
      <c r="C347" s="58" t="str">
        <f t="shared" si="58"/>
        <v>X</v>
      </c>
      <c r="D347" s="58" t="str">
        <f t="shared" si="59"/>
        <v/>
      </c>
      <c r="E347" s="60" t="str">
        <f t="shared" si="60"/>
        <v/>
      </c>
      <c r="F347" s="58" t="str">
        <f t="shared" si="61"/>
        <v/>
      </c>
      <c r="G347" s="58" t="str">
        <f t="shared" si="62"/>
        <v/>
      </c>
      <c r="H347" s="58" t="str">
        <f t="shared" si="63"/>
        <v/>
      </c>
      <c r="I347" s="58" t="str">
        <f t="shared" si="64"/>
        <v/>
      </c>
      <c r="J347" s="61" t="str">
        <f t="shared" si="65"/>
        <v/>
      </c>
      <c r="K347" s="61" t="str">
        <f t="shared" si="66"/>
        <v/>
      </c>
      <c r="L347" s="61"/>
      <c r="M347" s="62" t="str">
        <f t="shared" si="67"/>
        <v/>
      </c>
    </row>
    <row r="348" spans="1:13" ht="18" x14ac:dyDescent="0.2">
      <c r="A348" s="58">
        <v>347</v>
      </c>
      <c r="B348" s="59" t="str">
        <f t="shared" si="57"/>
        <v/>
      </c>
      <c r="C348" s="58" t="str">
        <f t="shared" si="58"/>
        <v>X</v>
      </c>
      <c r="D348" s="58" t="str">
        <f t="shared" si="59"/>
        <v/>
      </c>
      <c r="E348" s="60" t="str">
        <f t="shared" si="60"/>
        <v/>
      </c>
      <c r="F348" s="58" t="str">
        <f t="shared" si="61"/>
        <v/>
      </c>
      <c r="G348" s="58" t="str">
        <f t="shared" si="62"/>
        <v/>
      </c>
      <c r="H348" s="58" t="str">
        <f t="shared" si="63"/>
        <v/>
      </c>
      <c r="I348" s="58" t="str">
        <f t="shared" si="64"/>
        <v/>
      </c>
      <c r="J348" s="61" t="str">
        <f t="shared" si="65"/>
        <v/>
      </c>
      <c r="K348" s="61" t="str">
        <f t="shared" si="66"/>
        <v/>
      </c>
      <c r="L348" s="61"/>
      <c r="M348" s="62" t="str">
        <f t="shared" si="67"/>
        <v/>
      </c>
    </row>
  </sheetData>
  <sheetProtection formatCells="0" formatColumns="0" formatRows="0" insertColumns="0" insertRows="0" insertHyperlinks="0" sort="0" autoFilter="0" pivotTables="0"/>
  <sortState ref="A4:M348">
    <sortCondition ref="M317"/>
  </sortState>
  <mergeCells count="3">
    <mergeCell ref="A1:M1"/>
    <mergeCell ref="A2:B2"/>
    <mergeCell ref="K2:M2"/>
  </mergeCells>
  <conditionalFormatting sqref="A4:M29 A134:M159 A6:A348 B4:M348">
    <cfRule type="expression" dxfId="6" priority="1" stopIfTrue="1">
      <formula>($C4&lt;&gt;"Z")</formula>
    </cfRule>
  </conditionalFormatting>
  <printOptions horizontalCentered="1"/>
  <pageMargins left="0.19685039370078741" right="0.15748031496062992" top="1.5748031496062993" bottom="1.7716535433070868" header="0.51181102362204722" footer="0.51181102362204722"/>
  <pageSetup paperSize="9" scale="44" orientation="portrait" r:id="rId1"/>
  <headerFooter alignWithMargins="0">
    <oddHeader>&amp;L&amp;"Arial,Tučné"&amp;16 2011&amp;C&amp;"Arial,Tučné"&amp;20
Pražská Relativní Desítka - &amp;A&amp;R&amp;"Arial,Tučné"&amp;20 13. ročník</oddHeader>
    <oddFooter>&amp;L&amp;"Arial,Tučné"&amp;11 14.5.2011&amp;14
&amp;C&amp;"Century Gothic,tučné kurzíva"Hlavní sponzor&amp;"Arial,Obyčejné"
&amp;G&amp;R&amp;P z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1"/>
  <sheetViews>
    <sheetView zoomScale="90" zoomScaleNormal="90" workbookViewId="0">
      <pane xSplit="9" ySplit="2" topLeftCell="J3" activePane="bottomRight" state="frozen"/>
      <selection activeCell="L9" sqref="L9"/>
      <selection pane="topRight" activeCell="L9" sqref="L9"/>
      <selection pane="bottomLeft" activeCell="L9" sqref="L9"/>
      <selection pane="bottomRight" activeCell="A2" sqref="A2:M131"/>
    </sheetView>
  </sheetViews>
  <sheetFormatPr defaultRowHeight="15.75" x14ac:dyDescent="0.25"/>
  <cols>
    <col min="1" max="1" width="6.7109375" style="16" customWidth="1"/>
    <col min="2" max="2" width="26" style="71" customWidth="1"/>
    <col min="3" max="3" width="9.7109375" style="66" customWidth="1"/>
    <col min="4" max="4" width="9.140625" style="66"/>
    <col min="5" max="5" width="20.85546875" style="16" customWidth="1"/>
    <col min="6" max="6" width="9.140625" style="67" customWidth="1"/>
    <col min="7" max="7" width="8.7109375" style="67" customWidth="1"/>
    <col min="8" max="8" width="7.85546875" style="67" customWidth="1"/>
    <col min="9" max="9" width="7.7109375" style="67" customWidth="1"/>
    <col min="10" max="10" width="11.85546875" style="68" customWidth="1"/>
    <col min="11" max="12" width="16.42578125" style="68" customWidth="1"/>
    <col min="13" max="13" width="12.42578125" style="69" customWidth="1"/>
    <col min="14" max="16384" width="9.140625" style="66"/>
  </cols>
  <sheetData>
    <row r="1" spans="1:13" s="5" customFormat="1" ht="26.25" x14ac:dyDescent="0.2">
      <c r="A1" s="98"/>
      <c r="B1" s="98"/>
      <c r="C1" s="98"/>
      <c r="D1" s="98"/>
      <c r="E1" s="98"/>
      <c r="F1" s="98"/>
      <c r="G1" s="98"/>
      <c r="H1" s="98"/>
      <c r="I1" s="98"/>
      <c r="J1" s="98"/>
      <c r="K1" s="98"/>
      <c r="L1" s="98"/>
      <c r="M1" s="98"/>
    </row>
    <row r="2" spans="1:13" s="5" customFormat="1" ht="51.75" customHeight="1" x14ac:dyDescent="0.2">
      <c r="A2" s="4" t="s">
        <v>13</v>
      </c>
      <c r="B2" s="3" t="s">
        <v>0</v>
      </c>
      <c r="C2" s="4" t="s">
        <v>6</v>
      </c>
      <c r="D2" s="3" t="s">
        <v>1</v>
      </c>
      <c r="E2" s="3" t="s">
        <v>5</v>
      </c>
      <c r="F2" s="4" t="s">
        <v>17</v>
      </c>
      <c r="G2" s="3" t="s">
        <v>2</v>
      </c>
      <c r="H2" s="3" t="s">
        <v>3</v>
      </c>
      <c r="I2" s="3" t="s">
        <v>4</v>
      </c>
      <c r="J2" s="52" t="s">
        <v>12</v>
      </c>
      <c r="K2" s="52" t="s">
        <v>11</v>
      </c>
      <c r="L2" s="52" t="s">
        <v>15</v>
      </c>
      <c r="M2" s="13" t="s">
        <v>14</v>
      </c>
    </row>
    <row r="3" spans="1:13" s="5" customFormat="1" x14ac:dyDescent="0.2">
      <c r="A3" s="63">
        <v>52</v>
      </c>
      <c r="B3" s="70" t="str">
        <f t="shared" ref="B3:B66" si="0">IF($C3="M",VLOOKUP($A3,KOMPLET,2,FALSE),"")</f>
        <v>Bloudek Petr</v>
      </c>
      <c r="C3" s="63" t="str">
        <f t="shared" ref="C3:C66" si="1">IFERROR(VLOOKUP($A3,KOMPLET,3,FALSE),"X")</f>
        <v>M</v>
      </c>
      <c r="D3" s="63">
        <f t="shared" ref="D3:D66" si="2">IF($C3="M",VLOOKUP($A3,KOMPLET,4,FALSE),"")</f>
        <v>1972</v>
      </c>
      <c r="E3" s="63" t="str">
        <f t="shared" ref="E3:E66" si="3">IF($C3="M",VLOOKUP($A3,KOMPLET,5,FALSE),"")</f>
        <v>Rolníci</v>
      </c>
      <c r="F3" s="63">
        <f t="shared" ref="F3:F66" si="4">IF($C3="M",VLOOKUP($A3,KOMPLET,6,FALSE),"")</f>
        <v>91</v>
      </c>
      <c r="G3" s="63">
        <f t="shared" ref="G3:G66" si="5">IF($C3="M",VLOOKUP($A3,KOMPLET,7,FALSE),"")</f>
        <v>42</v>
      </c>
      <c r="H3" s="63">
        <f t="shared" ref="H3:H66" si="6">IF($C3="M",VLOOKUP($A3,KOMPLET,8,FALSE),"")</f>
        <v>14</v>
      </c>
      <c r="I3" s="63">
        <f t="shared" ref="I3:I66" si="7">IF($C3="M",VLOOKUP($A3,KOMPLET,9,FALSE),"")</f>
        <v>4</v>
      </c>
      <c r="J3" s="64">
        <f t="shared" ref="J3:J66" si="8">IF($C3="M",VLOOKUP($A3,KOMPLET,13,FALSE),"")</f>
        <v>1.6145833333333335E-2</v>
      </c>
      <c r="K3" s="64">
        <f t="shared" ref="K3:K66" si="9">IF($C3="M",VLOOKUP($A3,KOMPLET,14,FALSE),"")</f>
        <v>2.9328703703703704E-2</v>
      </c>
      <c r="L3" s="65">
        <f t="shared" ref="L3:L34" si="10">IF(G3="","",RANK(K3,ABSOLUT,1))</f>
        <v>15</v>
      </c>
      <c r="M3" s="65">
        <f t="shared" ref="M3:M66" si="11">IF(G3="","",RANK(J3,RELATIV,1))</f>
        <v>1</v>
      </c>
    </row>
    <row r="4" spans="1:13" x14ac:dyDescent="0.2">
      <c r="A4" s="63">
        <v>81</v>
      </c>
      <c r="B4" s="70" t="str">
        <f t="shared" si="0"/>
        <v>Jiřičný Martin</v>
      </c>
      <c r="C4" s="63" t="str">
        <f t="shared" si="1"/>
        <v>M</v>
      </c>
      <c r="D4" s="63">
        <f t="shared" si="2"/>
        <v>1969</v>
      </c>
      <c r="E4" s="63" t="str">
        <f t="shared" si="3"/>
        <v>Kerteam</v>
      </c>
      <c r="F4" s="63">
        <f t="shared" si="4"/>
        <v>94</v>
      </c>
      <c r="G4" s="63">
        <f t="shared" si="5"/>
        <v>43</v>
      </c>
      <c r="H4" s="63">
        <f t="shared" si="6"/>
        <v>49</v>
      </c>
      <c r="I4" s="63">
        <f t="shared" si="7"/>
        <v>4</v>
      </c>
      <c r="J4" s="64">
        <f t="shared" si="8"/>
        <v>1.6446759259259262E-2</v>
      </c>
      <c r="K4" s="64">
        <f t="shared" si="9"/>
        <v>3.0428240740740742E-2</v>
      </c>
      <c r="L4" s="65">
        <f t="shared" si="10"/>
        <v>18</v>
      </c>
      <c r="M4" s="65">
        <f t="shared" si="11"/>
        <v>2</v>
      </c>
    </row>
    <row r="5" spans="1:13" x14ac:dyDescent="0.2">
      <c r="A5" s="63">
        <v>106</v>
      </c>
      <c r="B5" s="70" t="str">
        <f t="shared" si="0"/>
        <v>Beran Jan</v>
      </c>
      <c r="C5" s="63" t="str">
        <f t="shared" si="1"/>
        <v>M</v>
      </c>
      <c r="D5" s="63">
        <f t="shared" si="2"/>
        <v>1976</v>
      </c>
      <c r="E5" s="63" t="str">
        <f t="shared" si="3"/>
        <v>Rolníci</v>
      </c>
      <c r="F5" s="63">
        <f t="shared" si="4"/>
        <v>84</v>
      </c>
      <c r="G5" s="63">
        <f t="shared" si="5"/>
        <v>41</v>
      </c>
      <c r="H5" s="63">
        <f t="shared" si="6"/>
        <v>1</v>
      </c>
      <c r="I5" s="63">
        <f t="shared" si="7"/>
        <v>4</v>
      </c>
      <c r="J5" s="64">
        <f t="shared" si="8"/>
        <v>1.6782407407407409E-2</v>
      </c>
      <c r="K5" s="64">
        <f t="shared" si="9"/>
        <v>2.8483796296296295E-2</v>
      </c>
      <c r="L5" s="65">
        <f t="shared" si="10"/>
        <v>9</v>
      </c>
      <c r="M5" s="65">
        <f t="shared" si="11"/>
        <v>3</v>
      </c>
    </row>
    <row r="6" spans="1:13" x14ac:dyDescent="0.2">
      <c r="A6" s="63">
        <v>71</v>
      </c>
      <c r="B6" s="70" t="str">
        <f t="shared" si="0"/>
        <v>Rada Petr</v>
      </c>
      <c r="C6" s="63" t="str">
        <f t="shared" si="1"/>
        <v>M</v>
      </c>
      <c r="D6" s="63">
        <f t="shared" si="2"/>
        <v>1964</v>
      </c>
      <c r="E6" s="63" t="str">
        <f t="shared" si="3"/>
        <v>Kerteam</v>
      </c>
      <c r="F6" s="63">
        <f t="shared" si="4"/>
        <v>83</v>
      </c>
      <c r="G6" s="63">
        <f t="shared" si="5"/>
        <v>41</v>
      </c>
      <c r="H6" s="63">
        <f t="shared" si="6"/>
        <v>34</v>
      </c>
      <c r="I6" s="63">
        <f t="shared" si="7"/>
        <v>4</v>
      </c>
      <c r="J6" s="64">
        <f t="shared" si="8"/>
        <v>1.7314814814814814E-2</v>
      </c>
      <c r="K6" s="64">
        <f t="shared" si="9"/>
        <v>2.8865740740740744E-2</v>
      </c>
      <c r="L6" s="65">
        <f t="shared" si="10"/>
        <v>12</v>
      </c>
      <c r="M6" s="65">
        <f t="shared" si="11"/>
        <v>4</v>
      </c>
    </row>
    <row r="7" spans="1:13" x14ac:dyDescent="0.2">
      <c r="A7" s="63">
        <v>65</v>
      </c>
      <c r="B7" s="70" t="str">
        <f t="shared" si="0"/>
        <v>Karas Tomáš</v>
      </c>
      <c r="C7" s="63" t="str">
        <f t="shared" si="1"/>
        <v>M</v>
      </c>
      <c r="D7" s="63">
        <f t="shared" si="2"/>
        <v>1975</v>
      </c>
      <c r="E7" s="63" t="str">
        <f t="shared" si="3"/>
        <v>Bahno</v>
      </c>
      <c r="F7" s="63">
        <f t="shared" si="4"/>
        <v>105</v>
      </c>
      <c r="G7" s="63">
        <f t="shared" si="5"/>
        <v>50</v>
      </c>
      <c r="H7" s="63">
        <f t="shared" si="6"/>
        <v>51</v>
      </c>
      <c r="I7" s="63">
        <f t="shared" si="7"/>
        <v>4</v>
      </c>
      <c r="J7" s="64">
        <f t="shared" si="8"/>
        <v>1.7986111111111109E-2</v>
      </c>
      <c r="K7" s="64">
        <f t="shared" si="9"/>
        <v>3.5312500000000004E-2</v>
      </c>
      <c r="L7" s="65">
        <f t="shared" si="10"/>
        <v>63</v>
      </c>
      <c r="M7" s="65">
        <f t="shared" si="11"/>
        <v>5</v>
      </c>
    </row>
    <row r="8" spans="1:13" x14ac:dyDescent="0.2">
      <c r="A8" s="63">
        <v>19</v>
      </c>
      <c r="B8" s="70" t="str">
        <f t="shared" si="0"/>
        <v>Deml Marek</v>
      </c>
      <c r="C8" s="63" t="str">
        <f t="shared" si="1"/>
        <v>M</v>
      </c>
      <c r="D8" s="63">
        <f t="shared" si="2"/>
        <v>1974</v>
      </c>
      <c r="E8" s="63">
        <f t="shared" si="3"/>
        <v>0</v>
      </c>
      <c r="F8" s="63">
        <f t="shared" si="4"/>
        <v>98</v>
      </c>
      <c r="G8" s="63">
        <f t="shared" si="5"/>
        <v>48</v>
      </c>
      <c r="H8" s="63">
        <f t="shared" si="6"/>
        <v>26</v>
      </c>
      <c r="I8" s="63">
        <f t="shared" si="7"/>
        <v>4</v>
      </c>
      <c r="J8" s="64">
        <f t="shared" si="8"/>
        <v>1.8067129629629631E-2</v>
      </c>
      <c r="K8" s="64">
        <f t="shared" si="9"/>
        <v>3.363425925925926E-2</v>
      </c>
      <c r="L8" s="65">
        <f t="shared" si="10"/>
        <v>52</v>
      </c>
      <c r="M8" s="65">
        <f t="shared" si="11"/>
        <v>6</v>
      </c>
    </row>
    <row r="9" spans="1:13" x14ac:dyDescent="0.2">
      <c r="A9" s="63">
        <v>9</v>
      </c>
      <c r="B9" s="70" t="str">
        <f t="shared" si="0"/>
        <v>Flaška Pavel</v>
      </c>
      <c r="C9" s="63" t="str">
        <f t="shared" si="1"/>
        <v>M</v>
      </c>
      <c r="D9" s="63">
        <f t="shared" si="2"/>
        <v>1975</v>
      </c>
      <c r="E9" s="63">
        <f t="shared" si="3"/>
        <v>0</v>
      </c>
      <c r="F9" s="63">
        <f t="shared" si="4"/>
        <v>100</v>
      </c>
      <c r="G9" s="63">
        <f t="shared" si="5"/>
        <v>49</v>
      </c>
      <c r="H9" s="63">
        <f t="shared" si="6"/>
        <v>25</v>
      </c>
      <c r="I9" s="63">
        <f t="shared" si="7"/>
        <v>4</v>
      </c>
      <c r="J9" s="64">
        <f t="shared" si="8"/>
        <v>1.818287037037037E-2</v>
      </c>
      <c r="K9" s="64">
        <f t="shared" si="9"/>
        <v>3.4317129629629628E-2</v>
      </c>
      <c r="L9" s="65">
        <f t="shared" si="10"/>
        <v>56</v>
      </c>
      <c r="M9" s="65">
        <f t="shared" si="11"/>
        <v>7</v>
      </c>
    </row>
    <row r="10" spans="1:13" x14ac:dyDescent="0.2">
      <c r="A10" s="63">
        <v>10</v>
      </c>
      <c r="B10" s="70" t="str">
        <f t="shared" si="0"/>
        <v>Štěpánek Petr</v>
      </c>
      <c r="C10" s="63" t="str">
        <f t="shared" si="1"/>
        <v>M</v>
      </c>
      <c r="D10" s="63">
        <f t="shared" si="2"/>
        <v>1965</v>
      </c>
      <c r="E10" s="63" t="str">
        <f t="shared" si="3"/>
        <v>Kerteam</v>
      </c>
      <c r="F10" s="63">
        <f t="shared" si="4"/>
        <v>91</v>
      </c>
      <c r="G10" s="63">
        <f t="shared" si="5"/>
        <v>46</v>
      </c>
      <c r="H10" s="63">
        <f t="shared" si="6"/>
        <v>48</v>
      </c>
      <c r="I10" s="63">
        <f t="shared" si="7"/>
        <v>4</v>
      </c>
      <c r="J10" s="64">
        <f t="shared" si="8"/>
        <v>1.8587962962962962E-2</v>
      </c>
      <c r="K10" s="64">
        <f t="shared" si="9"/>
        <v>3.2499999999999994E-2</v>
      </c>
      <c r="L10" s="65">
        <f t="shared" si="10"/>
        <v>37</v>
      </c>
      <c r="M10" s="65">
        <f t="shared" si="11"/>
        <v>8</v>
      </c>
    </row>
    <row r="11" spans="1:13" x14ac:dyDescent="0.2">
      <c r="A11" s="63">
        <v>23</v>
      </c>
      <c r="B11" s="70" t="str">
        <f t="shared" si="0"/>
        <v>Šandera Martin</v>
      </c>
      <c r="C11" s="63" t="str">
        <f t="shared" si="1"/>
        <v>M</v>
      </c>
      <c r="D11" s="63">
        <f t="shared" si="2"/>
        <v>1976</v>
      </c>
      <c r="E11" s="63" t="str">
        <f t="shared" si="3"/>
        <v>Hovada</v>
      </c>
      <c r="F11" s="63">
        <f t="shared" si="4"/>
        <v>102</v>
      </c>
      <c r="G11" s="63">
        <f t="shared" si="5"/>
        <v>51</v>
      </c>
      <c r="H11" s="63">
        <f t="shared" si="6"/>
        <v>29</v>
      </c>
      <c r="I11" s="63">
        <f t="shared" si="7"/>
        <v>4</v>
      </c>
      <c r="J11" s="64">
        <f t="shared" si="8"/>
        <v>1.8807870370370371E-2</v>
      </c>
      <c r="K11" s="64">
        <f t="shared" si="9"/>
        <v>3.5752314814814813E-2</v>
      </c>
      <c r="L11" s="65">
        <f t="shared" si="10"/>
        <v>72</v>
      </c>
      <c r="M11" s="65">
        <f t="shared" si="11"/>
        <v>9</v>
      </c>
    </row>
    <row r="12" spans="1:13" x14ac:dyDescent="0.2">
      <c r="A12" s="63">
        <v>69</v>
      </c>
      <c r="B12" s="70" t="str">
        <f t="shared" si="0"/>
        <v>Patera Jan</v>
      </c>
      <c r="C12" s="63" t="str">
        <f t="shared" si="1"/>
        <v>M</v>
      </c>
      <c r="D12" s="63">
        <f t="shared" si="2"/>
        <v>1980</v>
      </c>
      <c r="E12" s="63">
        <f t="shared" si="3"/>
        <v>0</v>
      </c>
      <c r="F12" s="63">
        <f t="shared" si="4"/>
        <v>71</v>
      </c>
      <c r="G12" s="63">
        <f t="shared" si="5"/>
        <v>40</v>
      </c>
      <c r="H12" s="63">
        <f t="shared" si="6"/>
        <v>4</v>
      </c>
      <c r="I12" s="63">
        <f t="shared" si="7"/>
        <v>4</v>
      </c>
      <c r="J12" s="64">
        <f t="shared" si="8"/>
        <v>1.9212962962962963E-2</v>
      </c>
      <c r="K12" s="64">
        <f t="shared" si="9"/>
        <v>2.7824074074074074E-2</v>
      </c>
      <c r="L12" s="65">
        <f t="shared" si="10"/>
        <v>7</v>
      </c>
      <c r="M12" s="65">
        <f t="shared" si="11"/>
        <v>10</v>
      </c>
    </row>
    <row r="13" spans="1:13" ht="30" x14ac:dyDescent="0.2">
      <c r="A13" s="63">
        <v>87</v>
      </c>
      <c r="B13" s="70" t="str">
        <f t="shared" si="0"/>
        <v>Angelis Gabriel</v>
      </c>
      <c r="C13" s="63" t="str">
        <f t="shared" si="1"/>
        <v>M</v>
      </c>
      <c r="D13" s="63">
        <f t="shared" si="2"/>
        <v>1971</v>
      </c>
      <c r="E13" s="63" t="str">
        <f t="shared" si="3"/>
        <v>Ortodoxní Bongmásteři</v>
      </c>
      <c r="F13" s="63">
        <f t="shared" si="4"/>
        <v>74</v>
      </c>
      <c r="G13" s="63">
        <f t="shared" si="5"/>
        <v>41</v>
      </c>
      <c r="H13" s="63">
        <f t="shared" si="6"/>
        <v>56</v>
      </c>
      <c r="I13" s="63">
        <f t="shared" si="7"/>
        <v>4</v>
      </c>
      <c r="J13" s="64">
        <f t="shared" si="8"/>
        <v>1.9652777777777779E-2</v>
      </c>
      <c r="K13" s="64">
        <f t="shared" si="9"/>
        <v>2.9120370370370366E-2</v>
      </c>
      <c r="L13" s="65">
        <f t="shared" si="10"/>
        <v>14</v>
      </c>
      <c r="M13" s="65">
        <f t="shared" si="11"/>
        <v>11</v>
      </c>
    </row>
    <row r="14" spans="1:13" x14ac:dyDescent="0.2">
      <c r="A14" s="63">
        <v>121</v>
      </c>
      <c r="B14" s="70" t="str">
        <f t="shared" si="0"/>
        <v>Oplatek Jiří</v>
      </c>
      <c r="C14" s="63" t="str">
        <f t="shared" si="1"/>
        <v>M</v>
      </c>
      <c r="D14" s="63">
        <f t="shared" si="2"/>
        <v>1976</v>
      </c>
      <c r="E14" s="63">
        <f t="shared" si="3"/>
        <v>0</v>
      </c>
      <c r="F14" s="63">
        <f t="shared" si="4"/>
        <v>85</v>
      </c>
      <c r="G14" s="63">
        <f t="shared" si="5"/>
        <v>46</v>
      </c>
      <c r="H14" s="63">
        <f t="shared" si="6"/>
        <v>45</v>
      </c>
      <c r="I14" s="63">
        <f t="shared" si="7"/>
        <v>4</v>
      </c>
      <c r="J14" s="64">
        <f t="shared" si="8"/>
        <v>1.9872685185185184E-2</v>
      </c>
      <c r="K14" s="64">
        <f t="shared" si="9"/>
        <v>3.246527777777778E-2</v>
      </c>
      <c r="L14" s="65">
        <f t="shared" si="10"/>
        <v>35</v>
      </c>
      <c r="M14" s="65">
        <f t="shared" si="11"/>
        <v>12</v>
      </c>
    </row>
    <row r="15" spans="1:13" ht="30" x14ac:dyDescent="0.2">
      <c r="A15" s="63">
        <v>75</v>
      </c>
      <c r="B15" s="70" t="str">
        <f t="shared" si="0"/>
        <v>Dogaru Vasil</v>
      </c>
      <c r="C15" s="63" t="str">
        <f t="shared" si="1"/>
        <v>M</v>
      </c>
      <c r="D15" s="63">
        <f t="shared" si="2"/>
        <v>1981</v>
      </c>
      <c r="E15" s="63" t="str">
        <f t="shared" si="3"/>
        <v>Ski Team Dolní Žleb</v>
      </c>
      <c r="F15" s="63">
        <f t="shared" si="4"/>
        <v>96</v>
      </c>
      <c r="G15" s="63">
        <f t="shared" si="5"/>
        <v>51</v>
      </c>
      <c r="H15" s="63">
        <f t="shared" si="6"/>
        <v>17</v>
      </c>
      <c r="I15" s="63">
        <f t="shared" si="7"/>
        <v>4</v>
      </c>
      <c r="J15" s="64">
        <f t="shared" si="8"/>
        <v>1.9884259259259258E-2</v>
      </c>
      <c r="K15" s="64">
        <f t="shared" si="9"/>
        <v>3.5613425925925923E-2</v>
      </c>
      <c r="L15" s="65">
        <f t="shared" si="10"/>
        <v>68</v>
      </c>
      <c r="M15" s="65">
        <f t="shared" si="11"/>
        <v>13</v>
      </c>
    </row>
    <row r="16" spans="1:13" x14ac:dyDescent="0.2">
      <c r="A16" s="63">
        <v>107</v>
      </c>
      <c r="B16" s="70" t="str">
        <f t="shared" si="0"/>
        <v>Zahradník Jaroslav</v>
      </c>
      <c r="C16" s="63" t="str">
        <f t="shared" si="1"/>
        <v>M</v>
      </c>
      <c r="D16" s="63">
        <f t="shared" si="2"/>
        <v>1976</v>
      </c>
      <c r="E16" s="63" t="str">
        <f t="shared" si="3"/>
        <v>Rolníci</v>
      </c>
      <c r="F16" s="63">
        <f t="shared" si="4"/>
        <v>98</v>
      </c>
      <c r="G16" s="63">
        <f t="shared" si="5"/>
        <v>53</v>
      </c>
      <c r="H16" s="63">
        <f t="shared" si="6"/>
        <v>53</v>
      </c>
      <c r="I16" s="63">
        <f t="shared" si="7"/>
        <v>4</v>
      </c>
      <c r="J16" s="64">
        <f t="shared" si="8"/>
        <v>2.0775462962962964E-2</v>
      </c>
      <c r="K16" s="64">
        <f t="shared" si="9"/>
        <v>3.7418981481481477E-2</v>
      </c>
      <c r="L16" s="65">
        <f t="shared" si="10"/>
        <v>86</v>
      </c>
      <c r="M16" s="65">
        <f t="shared" si="11"/>
        <v>14</v>
      </c>
    </row>
    <row r="17" spans="1:13" x14ac:dyDescent="0.2">
      <c r="A17" s="63">
        <v>5</v>
      </c>
      <c r="B17" s="70" t="str">
        <f t="shared" si="0"/>
        <v>Zlatník Pavel</v>
      </c>
      <c r="C17" s="63" t="str">
        <f t="shared" si="1"/>
        <v>M</v>
      </c>
      <c r="D17" s="63">
        <f t="shared" si="2"/>
        <v>1984</v>
      </c>
      <c r="E17" s="63" t="str">
        <f t="shared" si="3"/>
        <v>Kerteam</v>
      </c>
      <c r="F17" s="63">
        <f t="shared" si="4"/>
        <v>79</v>
      </c>
      <c r="G17" s="63">
        <f t="shared" si="5"/>
        <v>46</v>
      </c>
      <c r="H17" s="63">
        <f t="shared" si="6"/>
        <v>12</v>
      </c>
      <c r="I17" s="63">
        <f t="shared" si="7"/>
        <v>4</v>
      </c>
      <c r="J17" s="64">
        <f t="shared" si="8"/>
        <v>2.1041666666666667E-2</v>
      </c>
      <c r="K17" s="64">
        <f t="shared" si="9"/>
        <v>3.2083333333333332E-2</v>
      </c>
      <c r="L17" s="65">
        <f t="shared" si="10"/>
        <v>30</v>
      </c>
      <c r="M17" s="65">
        <f t="shared" si="11"/>
        <v>15</v>
      </c>
    </row>
    <row r="18" spans="1:13" x14ac:dyDescent="0.2">
      <c r="A18" s="63">
        <v>96</v>
      </c>
      <c r="B18" s="70" t="str">
        <f t="shared" si="0"/>
        <v>Hochsmann Petr</v>
      </c>
      <c r="C18" s="63" t="str">
        <f t="shared" si="1"/>
        <v>M</v>
      </c>
      <c r="D18" s="63">
        <f t="shared" si="2"/>
        <v>1979</v>
      </c>
      <c r="E18" s="63">
        <f t="shared" si="3"/>
        <v>0</v>
      </c>
      <c r="F18" s="63">
        <f t="shared" si="4"/>
        <v>101</v>
      </c>
      <c r="G18" s="63">
        <f t="shared" si="5"/>
        <v>56</v>
      </c>
      <c r="H18" s="63">
        <f t="shared" si="6"/>
        <v>55</v>
      </c>
      <c r="I18" s="63">
        <f t="shared" si="7"/>
        <v>4</v>
      </c>
      <c r="J18" s="64">
        <f t="shared" si="8"/>
        <v>2.1608796296296296E-2</v>
      </c>
      <c r="K18" s="64">
        <f t="shared" si="9"/>
        <v>3.9525462962962964E-2</v>
      </c>
      <c r="L18" s="65">
        <f t="shared" si="10"/>
        <v>102</v>
      </c>
      <c r="M18" s="65">
        <f t="shared" si="11"/>
        <v>16</v>
      </c>
    </row>
    <row r="19" spans="1:13" x14ac:dyDescent="0.2">
      <c r="A19" s="63">
        <v>92</v>
      </c>
      <c r="B19" s="70" t="str">
        <f t="shared" si="0"/>
        <v>Kulhánek Jan</v>
      </c>
      <c r="C19" s="63" t="str">
        <f t="shared" si="1"/>
        <v>M</v>
      </c>
      <c r="D19" s="63">
        <f t="shared" si="2"/>
        <v>1979</v>
      </c>
      <c r="E19" s="63" t="str">
        <f t="shared" si="3"/>
        <v>AC Hadice B</v>
      </c>
      <c r="F19" s="63">
        <f t="shared" si="4"/>
        <v>98</v>
      </c>
      <c r="G19" s="63">
        <f t="shared" si="5"/>
        <v>49</v>
      </c>
      <c r="H19" s="63">
        <f t="shared" si="6"/>
        <v>45</v>
      </c>
      <c r="I19" s="63">
        <f t="shared" si="7"/>
        <v>2</v>
      </c>
      <c r="J19" s="64">
        <f t="shared" si="8"/>
        <v>2.1701388888888892E-2</v>
      </c>
      <c r="K19" s="64">
        <f t="shared" si="9"/>
        <v>3.4548611111111113E-2</v>
      </c>
      <c r="L19" s="65">
        <f t="shared" si="10"/>
        <v>57</v>
      </c>
      <c r="M19" s="65">
        <f t="shared" si="11"/>
        <v>17</v>
      </c>
    </row>
    <row r="20" spans="1:13" x14ac:dyDescent="0.2">
      <c r="A20" s="63">
        <v>76</v>
      </c>
      <c r="B20" s="70" t="str">
        <f t="shared" si="0"/>
        <v>Stanislav Ondřej</v>
      </c>
      <c r="C20" s="63" t="str">
        <f t="shared" si="1"/>
        <v>M</v>
      </c>
      <c r="D20" s="63">
        <f t="shared" si="2"/>
        <v>1987</v>
      </c>
      <c r="E20" s="63" t="str">
        <f t="shared" si="3"/>
        <v>Yama Moto</v>
      </c>
      <c r="F20" s="63">
        <f t="shared" si="4"/>
        <v>95</v>
      </c>
      <c r="G20" s="63">
        <f t="shared" si="5"/>
        <v>54</v>
      </c>
      <c r="H20" s="63">
        <f t="shared" si="6"/>
        <v>37</v>
      </c>
      <c r="I20" s="63">
        <f t="shared" si="7"/>
        <v>4</v>
      </c>
      <c r="J20" s="64">
        <f t="shared" si="8"/>
        <v>2.1805555555555554E-2</v>
      </c>
      <c r="K20" s="64">
        <f t="shared" si="9"/>
        <v>3.7928240740740742E-2</v>
      </c>
      <c r="L20" s="65">
        <f t="shared" si="10"/>
        <v>91</v>
      </c>
      <c r="M20" s="65">
        <f t="shared" si="11"/>
        <v>18</v>
      </c>
    </row>
    <row r="21" spans="1:13" x14ac:dyDescent="0.2">
      <c r="A21" s="63">
        <v>48</v>
      </c>
      <c r="B21" s="70" t="str">
        <f t="shared" si="0"/>
        <v>Vávra Martin</v>
      </c>
      <c r="C21" s="63" t="str">
        <f t="shared" si="1"/>
        <v>M</v>
      </c>
      <c r="D21" s="63">
        <f t="shared" si="2"/>
        <v>1963</v>
      </c>
      <c r="E21" s="63" t="str">
        <f t="shared" si="3"/>
        <v>ROLNÍCI B</v>
      </c>
      <c r="F21" s="63">
        <f t="shared" si="4"/>
        <v>79</v>
      </c>
      <c r="G21" s="63">
        <f t="shared" si="5"/>
        <v>47</v>
      </c>
      <c r="H21" s="63">
        <f t="shared" si="6"/>
        <v>34</v>
      </c>
      <c r="I21" s="63">
        <f t="shared" si="7"/>
        <v>4</v>
      </c>
      <c r="J21" s="64">
        <f t="shared" si="8"/>
        <v>2.1875000000000002E-2</v>
      </c>
      <c r="K21" s="64">
        <f t="shared" si="9"/>
        <v>3.3032407407407406E-2</v>
      </c>
      <c r="L21" s="65">
        <f t="shared" si="10"/>
        <v>44</v>
      </c>
      <c r="M21" s="65">
        <f t="shared" si="11"/>
        <v>19</v>
      </c>
    </row>
    <row r="22" spans="1:13" x14ac:dyDescent="0.2">
      <c r="A22" s="63">
        <v>8</v>
      </c>
      <c r="B22" s="70" t="str">
        <f t="shared" si="0"/>
        <v>Kubr Václav</v>
      </c>
      <c r="C22" s="63" t="str">
        <f t="shared" si="1"/>
        <v>M</v>
      </c>
      <c r="D22" s="63">
        <f t="shared" si="2"/>
        <v>1962</v>
      </c>
      <c r="E22" s="63" t="str">
        <f t="shared" si="3"/>
        <v>Pivní Laura</v>
      </c>
      <c r="F22" s="63">
        <f t="shared" si="4"/>
        <v>78</v>
      </c>
      <c r="G22" s="63">
        <f t="shared" si="5"/>
        <v>47</v>
      </c>
      <c r="H22" s="63">
        <f t="shared" si="6"/>
        <v>13</v>
      </c>
      <c r="I22" s="63">
        <f t="shared" si="7"/>
        <v>4</v>
      </c>
      <c r="J22" s="64">
        <f t="shared" si="8"/>
        <v>2.1944444444444447E-2</v>
      </c>
      <c r="K22" s="64">
        <f t="shared" si="9"/>
        <v>3.2789351851851854E-2</v>
      </c>
      <c r="L22" s="65">
        <f t="shared" si="10"/>
        <v>40</v>
      </c>
      <c r="M22" s="65">
        <f t="shared" si="11"/>
        <v>20</v>
      </c>
    </row>
    <row r="23" spans="1:13" x14ac:dyDescent="0.2">
      <c r="A23" s="63">
        <v>7</v>
      </c>
      <c r="B23" s="70" t="str">
        <f t="shared" si="0"/>
        <v>Kubr Jaroslav</v>
      </c>
      <c r="C23" s="63" t="str">
        <f t="shared" si="1"/>
        <v>M</v>
      </c>
      <c r="D23" s="63">
        <f t="shared" si="2"/>
        <v>1990</v>
      </c>
      <c r="E23" s="63" t="str">
        <f t="shared" si="3"/>
        <v>Pivní Laura</v>
      </c>
      <c r="F23" s="63">
        <f t="shared" si="4"/>
        <v>89</v>
      </c>
      <c r="G23" s="63">
        <f t="shared" si="5"/>
        <v>52</v>
      </c>
      <c r="H23" s="63">
        <f t="shared" si="6"/>
        <v>19</v>
      </c>
      <c r="I23" s="63">
        <f t="shared" si="7"/>
        <v>4</v>
      </c>
      <c r="J23" s="64">
        <f t="shared" si="8"/>
        <v>2.2013888888888888E-2</v>
      </c>
      <c r="K23" s="64">
        <f t="shared" si="9"/>
        <v>3.6331018518518519E-2</v>
      </c>
      <c r="L23" s="65">
        <f t="shared" si="10"/>
        <v>76</v>
      </c>
      <c r="M23" s="65">
        <f t="shared" si="11"/>
        <v>21</v>
      </c>
    </row>
    <row r="24" spans="1:13" x14ac:dyDescent="0.2">
      <c r="A24" s="63">
        <v>51</v>
      </c>
      <c r="B24" s="70" t="str">
        <f t="shared" si="0"/>
        <v>Wallisch Jan</v>
      </c>
      <c r="C24" s="63" t="str">
        <f t="shared" si="1"/>
        <v>M</v>
      </c>
      <c r="D24" s="63">
        <f t="shared" si="2"/>
        <v>1972</v>
      </c>
      <c r="E24" s="63" t="str">
        <f t="shared" si="3"/>
        <v>Rolníci</v>
      </c>
      <c r="F24" s="63">
        <f t="shared" si="4"/>
        <v>91</v>
      </c>
      <c r="G24" s="63">
        <f t="shared" si="5"/>
        <v>53</v>
      </c>
      <c r="H24" s="63">
        <f t="shared" si="6"/>
        <v>25</v>
      </c>
      <c r="I24" s="63">
        <f t="shared" si="7"/>
        <v>4</v>
      </c>
      <c r="J24" s="64">
        <f t="shared" si="8"/>
        <v>2.2118055555555557E-2</v>
      </c>
      <c r="K24" s="64">
        <f t="shared" si="9"/>
        <v>3.7094907407407403E-2</v>
      </c>
      <c r="L24" s="65">
        <f t="shared" si="10"/>
        <v>83</v>
      </c>
      <c r="M24" s="65">
        <f t="shared" si="11"/>
        <v>22</v>
      </c>
    </row>
    <row r="25" spans="1:13" x14ac:dyDescent="0.2">
      <c r="A25" s="63">
        <v>66</v>
      </c>
      <c r="B25" s="70" t="str">
        <f t="shared" si="0"/>
        <v>Bahno Petr</v>
      </c>
      <c r="C25" s="63" t="str">
        <f t="shared" si="1"/>
        <v>M</v>
      </c>
      <c r="D25" s="63">
        <f t="shared" si="2"/>
        <v>1963</v>
      </c>
      <c r="E25" s="63" t="str">
        <f t="shared" si="3"/>
        <v>Bahno</v>
      </c>
      <c r="F25" s="63">
        <f t="shared" si="4"/>
        <v>68</v>
      </c>
      <c r="G25" s="63">
        <f t="shared" si="5"/>
        <v>43</v>
      </c>
      <c r="H25" s="63">
        <f t="shared" si="6"/>
        <v>15</v>
      </c>
      <c r="I25" s="63">
        <f t="shared" si="7"/>
        <v>4</v>
      </c>
      <c r="J25" s="64">
        <f t="shared" si="8"/>
        <v>2.2337962962962962E-2</v>
      </c>
      <c r="K25" s="64">
        <f t="shared" si="9"/>
        <v>3.0034722222222223E-2</v>
      </c>
      <c r="L25" s="65">
        <f t="shared" si="10"/>
        <v>16</v>
      </c>
      <c r="M25" s="65">
        <f t="shared" si="11"/>
        <v>23</v>
      </c>
    </row>
    <row r="26" spans="1:13" x14ac:dyDescent="0.2">
      <c r="A26" s="63">
        <v>77</v>
      </c>
      <c r="B26" s="70" t="str">
        <f t="shared" si="0"/>
        <v>Tichý Pavel</v>
      </c>
      <c r="C26" s="63" t="str">
        <f t="shared" si="1"/>
        <v>M</v>
      </c>
      <c r="D26" s="63">
        <f t="shared" si="2"/>
        <v>1987</v>
      </c>
      <c r="E26" s="63" t="str">
        <f t="shared" si="3"/>
        <v>Yama Moto</v>
      </c>
      <c r="F26" s="63">
        <f t="shared" si="4"/>
        <v>74</v>
      </c>
      <c r="G26" s="63">
        <f t="shared" si="5"/>
        <v>46</v>
      </c>
      <c r="H26" s="63">
        <f t="shared" si="6"/>
        <v>3</v>
      </c>
      <c r="I26" s="63">
        <f t="shared" si="7"/>
        <v>4</v>
      </c>
      <c r="J26" s="64">
        <f t="shared" si="8"/>
        <v>2.2361111111111113E-2</v>
      </c>
      <c r="K26" s="64">
        <f t="shared" si="9"/>
        <v>3.1979166666666663E-2</v>
      </c>
      <c r="L26" s="65">
        <f t="shared" si="10"/>
        <v>28</v>
      </c>
      <c r="M26" s="65">
        <f t="shared" si="11"/>
        <v>24</v>
      </c>
    </row>
    <row r="27" spans="1:13" x14ac:dyDescent="0.2">
      <c r="A27" s="63">
        <v>57</v>
      </c>
      <c r="B27" s="70" t="str">
        <f t="shared" si="0"/>
        <v>Picka Matěj</v>
      </c>
      <c r="C27" s="63" t="str">
        <f t="shared" si="1"/>
        <v>M</v>
      </c>
      <c r="D27" s="63">
        <f t="shared" si="2"/>
        <v>1989</v>
      </c>
      <c r="E27" s="63">
        <f t="shared" si="3"/>
        <v>0</v>
      </c>
      <c r="F27" s="63">
        <f t="shared" si="4"/>
        <v>78</v>
      </c>
      <c r="G27" s="63">
        <f t="shared" si="5"/>
        <v>36</v>
      </c>
      <c r="H27" s="63">
        <f t="shared" si="6"/>
        <v>13</v>
      </c>
      <c r="I27" s="63">
        <f t="shared" si="7"/>
        <v>0</v>
      </c>
      <c r="J27" s="64">
        <f t="shared" si="8"/>
        <v>2.2569444444444444E-2</v>
      </c>
      <c r="K27" s="64">
        <f t="shared" si="9"/>
        <v>2.5150462962962961E-2</v>
      </c>
      <c r="L27" s="65">
        <f t="shared" si="10"/>
        <v>3</v>
      </c>
      <c r="M27" s="65">
        <f t="shared" si="11"/>
        <v>25</v>
      </c>
    </row>
    <row r="28" spans="1:13" x14ac:dyDescent="0.2">
      <c r="A28" s="63">
        <v>100</v>
      </c>
      <c r="B28" s="70" t="str">
        <f t="shared" si="0"/>
        <v>Zicha Ondřej</v>
      </c>
      <c r="C28" s="63" t="str">
        <f t="shared" si="1"/>
        <v>M</v>
      </c>
      <c r="D28" s="63">
        <f t="shared" si="2"/>
        <v>1982</v>
      </c>
      <c r="E28" s="63">
        <f t="shared" si="3"/>
        <v>0</v>
      </c>
      <c r="F28" s="63">
        <f t="shared" si="4"/>
        <v>72</v>
      </c>
      <c r="G28" s="63">
        <f t="shared" si="5"/>
        <v>45</v>
      </c>
      <c r="H28" s="63">
        <f t="shared" si="6"/>
        <v>46</v>
      </c>
      <c r="I28" s="63">
        <f t="shared" si="7"/>
        <v>4</v>
      </c>
      <c r="J28" s="64">
        <f t="shared" si="8"/>
        <v>2.2789351851851852E-2</v>
      </c>
      <c r="K28" s="64">
        <f t="shared" si="9"/>
        <v>3.1782407407407405E-2</v>
      </c>
      <c r="L28" s="65">
        <f t="shared" si="10"/>
        <v>27</v>
      </c>
      <c r="M28" s="65">
        <f t="shared" si="11"/>
        <v>26</v>
      </c>
    </row>
    <row r="29" spans="1:13" ht="30" x14ac:dyDescent="0.2">
      <c r="A29" s="63">
        <v>85</v>
      </c>
      <c r="B29" s="70" t="str">
        <f t="shared" si="0"/>
        <v>Yunusov Anuzar</v>
      </c>
      <c r="C29" s="63" t="str">
        <f t="shared" si="1"/>
        <v>M</v>
      </c>
      <c r="D29" s="63">
        <f t="shared" si="2"/>
        <v>1988</v>
      </c>
      <c r="E29" s="63" t="str">
        <f t="shared" si="3"/>
        <v>Ortodoxní Bongmásteři</v>
      </c>
      <c r="F29" s="63">
        <f t="shared" si="4"/>
        <v>69</v>
      </c>
      <c r="G29" s="63">
        <f t="shared" si="5"/>
        <v>35</v>
      </c>
      <c r="H29" s="63">
        <f t="shared" si="6"/>
        <v>25</v>
      </c>
      <c r="I29" s="63">
        <f t="shared" si="7"/>
        <v>1</v>
      </c>
      <c r="J29" s="64">
        <f t="shared" si="8"/>
        <v>2.2835648148148147E-2</v>
      </c>
      <c r="K29" s="64">
        <f t="shared" si="9"/>
        <v>2.4594907407407409E-2</v>
      </c>
      <c r="L29" s="65">
        <f t="shared" si="10"/>
        <v>2</v>
      </c>
      <c r="M29" s="65">
        <f t="shared" si="11"/>
        <v>27</v>
      </c>
    </row>
    <row r="30" spans="1:13" x14ac:dyDescent="0.2">
      <c r="A30" s="63">
        <v>53</v>
      </c>
      <c r="B30" s="70" t="str">
        <f t="shared" si="0"/>
        <v>Týfa Lukáš</v>
      </c>
      <c r="C30" s="63" t="str">
        <f t="shared" si="1"/>
        <v>M</v>
      </c>
      <c r="D30" s="63">
        <f t="shared" si="2"/>
        <v>1978</v>
      </c>
      <c r="E30" s="63" t="str">
        <f t="shared" si="3"/>
        <v>ROLNÍCI B</v>
      </c>
      <c r="F30" s="63">
        <f t="shared" si="4"/>
        <v>79</v>
      </c>
      <c r="G30" s="63">
        <f t="shared" si="5"/>
        <v>49</v>
      </c>
      <c r="H30" s="63">
        <f t="shared" si="6"/>
        <v>9</v>
      </c>
      <c r="I30" s="63">
        <f t="shared" si="7"/>
        <v>4</v>
      </c>
      <c r="J30" s="64">
        <f t="shared" si="8"/>
        <v>2.2858796296296294E-2</v>
      </c>
      <c r="K30" s="64">
        <f t="shared" si="9"/>
        <v>3.4131944444444444E-2</v>
      </c>
      <c r="L30" s="65">
        <f t="shared" si="10"/>
        <v>54</v>
      </c>
      <c r="M30" s="65">
        <f t="shared" si="11"/>
        <v>28</v>
      </c>
    </row>
    <row r="31" spans="1:13" ht="30" x14ac:dyDescent="0.2">
      <c r="A31" s="63">
        <v>72</v>
      </c>
      <c r="B31" s="70" t="str">
        <f t="shared" si="0"/>
        <v>Mocker Milan</v>
      </c>
      <c r="C31" s="63" t="str">
        <f t="shared" si="1"/>
        <v>M</v>
      </c>
      <c r="D31" s="63">
        <f t="shared" si="2"/>
        <v>1964</v>
      </c>
      <c r="E31" s="63" t="str">
        <f t="shared" si="3"/>
        <v>Ski Team Dolní Žleb</v>
      </c>
      <c r="F31" s="63">
        <f t="shared" si="4"/>
        <v>95</v>
      </c>
      <c r="G31" s="63">
        <f t="shared" si="5"/>
        <v>57</v>
      </c>
      <c r="H31" s="63">
        <f t="shared" si="6"/>
        <v>20</v>
      </c>
      <c r="I31" s="63">
        <f t="shared" si="7"/>
        <v>4</v>
      </c>
      <c r="J31" s="64">
        <f t="shared" si="8"/>
        <v>2.3194444444444445E-2</v>
      </c>
      <c r="K31" s="64">
        <f t="shared" si="9"/>
        <v>3.9814814814814817E-2</v>
      </c>
      <c r="L31" s="65">
        <f t="shared" si="10"/>
        <v>104</v>
      </c>
      <c r="M31" s="65">
        <f t="shared" si="11"/>
        <v>29</v>
      </c>
    </row>
    <row r="32" spans="1:13" x14ac:dyDescent="0.2">
      <c r="A32" s="63">
        <v>131</v>
      </c>
      <c r="B32" s="70" t="str">
        <f t="shared" si="0"/>
        <v>Dolejš Radomír</v>
      </c>
      <c r="C32" s="63" t="str">
        <f t="shared" si="1"/>
        <v>M</v>
      </c>
      <c r="D32" s="63">
        <f t="shared" si="2"/>
        <v>1958</v>
      </c>
      <c r="E32" s="63">
        <f t="shared" si="3"/>
        <v>0</v>
      </c>
      <c r="F32" s="63">
        <f t="shared" si="4"/>
        <v>85</v>
      </c>
      <c r="G32" s="63">
        <f t="shared" si="5"/>
        <v>52</v>
      </c>
      <c r="H32" s="63">
        <f t="shared" si="6"/>
        <v>39</v>
      </c>
      <c r="I32" s="63">
        <f t="shared" si="7"/>
        <v>4</v>
      </c>
      <c r="J32" s="64">
        <f t="shared" si="8"/>
        <v>2.3240740740740742E-2</v>
      </c>
      <c r="K32" s="64">
        <f t="shared" si="9"/>
        <v>3.6562499999999998E-2</v>
      </c>
      <c r="L32" s="65">
        <f t="shared" si="10"/>
        <v>79</v>
      </c>
      <c r="M32" s="65">
        <f t="shared" si="11"/>
        <v>30</v>
      </c>
    </row>
    <row r="33" spans="1:13" x14ac:dyDescent="0.2">
      <c r="A33" s="63">
        <v>18</v>
      </c>
      <c r="B33" s="70" t="str">
        <f t="shared" si="0"/>
        <v>Řehtáček Jiří</v>
      </c>
      <c r="C33" s="63" t="str">
        <f t="shared" si="1"/>
        <v>M</v>
      </c>
      <c r="D33" s="63">
        <f t="shared" si="2"/>
        <v>1973</v>
      </c>
      <c r="E33" s="63">
        <f t="shared" si="3"/>
        <v>0</v>
      </c>
      <c r="F33" s="63">
        <f t="shared" si="4"/>
        <v>81</v>
      </c>
      <c r="G33" s="63">
        <f t="shared" si="5"/>
        <v>50</v>
      </c>
      <c r="H33" s="63">
        <f t="shared" si="6"/>
        <v>55</v>
      </c>
      <c r="I33" s="63">
        <f t="shared" si="7"/>
        <v>4</v>
      </c>
      <c r="J33" s="64">
        <f t="shared" si="8"/>
        <v>2.3344907407407408E-2</v>
      </c>
      <c r="K33" s="64">
        <f t="shared" si="9"/>
        <v>3.5358796296296298E-2</v>
      </c>
      <c r="L33" s="65">
        <f t="shared" si="10"/>
        <v>66</v>
      </c>
      <c r="M33" s="65">
        <f t="shared" si="11"/>
        <v>31</v>
      </c>
    </row>
    <row r="34" spans="1:13" x14ac:dyDescent="0.2">
      <c r="A34" s="63">
        <v>127</v>
      </c>
      <c r="B34" s="70" t="str">
        <f t="shared" si="0"/>
        <v>Ledvina Tomáš</v>
      </c>
      <c r="C34" s="63" t="str">
        <f t="shared" si="1"/>
        <v>M</v>
      </c>
      <c r="D34" s="63">
        <f t="shared" si="2"/>
        <v>1963</v>
      </c>
      <c r="E34" s="63">
        <f t="shared" si="3"/>
        <v>0</v>
      </c>
      <c r="F34" s="63">
        <f t="shared" si="4"/>
        <v>93</v>
      </c>
      <c r="G34" s="63">
        <f t="shared" si="5"/>
        <v>57</v>
      </c>
      <c r="H34" s="63">
        <f t="shared" si="6"/>
        <v>12</v>
      </c>
      <c r="I34" s="63">
        <f t="shared" si="7"/>
        <v>4</v>
      </c>
      <c r="J34" s="64">
        <f t="shared" si="8"/>
        <v>2.3622685185185188E-2</v>
      </c>
      <c r="K34" s="64">
        <f t="shared" si="9"/>
        <v>3.9722222222222221E-2</v>
      </c>
      <c r="L34" s="65">
        <f t="shared" si="10"/>
        <v>103</v>
      </c>
      <c r="M34" s="65">
        <f t="shared" si="11"/>
        <v>32</v>
      </c>
    </row>
    <row r="35" spans="1:13" x14ac:dyDescent="0.2">
      <c r="A35" s="63">
        <v>28</v>
      </c>
      <c r="B35" s="70" t="str">
        <f t="shared" si="0"/>
        <v>Kupidlovský Dan</v>
      </c>
      <c r="C35" s="63" t="str">
        <f t="shared" si="1"/>
        <v>M</v>
      </c>
      <c r="D35" s="63">
        <f t="shared" si="2"/>
        <v>1976</v>
      </c>
      <c r="E35" s="63" t="str">
        <f t="shared" si="3"/>
        <v>Hovada</v>
      </c>
      <c r="F35" s="63">
        <f t="shared" si="4"/>
        <v>66</v>
      </c>
      <c r="G35" s="63">
        <f t="shared" si="5"/>
        <v>38</v>
      </c>
      <c r="H35" s="63">
        <f t="shared" si="6"/>
        <v>16</v>
      </c>
      <c r="I35" s="63">
        <f t="shared" si="7"/>
        <v>2</v>
      </c>
      <c r="J35" s="64">
        <f t="shared" si="8"/>
        <v>2.3761574074074074E-2</v>
      </c>
      <c r="K35" s="64">
        <f t="shared" si="9"/>
        <v>2.6574074074074073E-2</v>
      </c>
      <c r="L35" s="65">
        <f t="shared" ref="L35:L66" si="12">IF(G35="","",RANK(K35,ABSOLUT,1))</f>
        <v>4</v>
      </c>
      <c r="M35" s="65">
        <f t="shared" si="11"/>
        <v>33</v>
      </c>
    </row>
    <row r="36" spans="1:13" x14ac:dyDescent="0.2">
      <c r="A36" s="63">
        <v>108</v>
      </c>
      <c r="B36" s="70" t="str">
        <f t="shared" si="0"/>
        <v>Kessler Filip</v>
      </c>
      <c r="C36" s="63" t="str">
        <f t="shared" si="1"/>
        <v>M</v>
      </c>
      <c r="D36" s="63">
        <f t="shared" si="2"/>
        <v>1982</v>
      </c>
      <c r="E36" s="63">
        <f t="shared" si="3"/>
        <v>0</v>
      </c>
      <c r="F36" s="63">
        <f t="shared" si="4"/>
        <v>89</v>
      </c>
      <c r="G36" s="63">
        <f t="shared" si="5"/>
        <v>52</v>
      </c>
      <c r="H36" s="63">
        <f t="shared" si="6"/>
        <v>54</v>
      </c>
      <c r="I36" s="63">
        <f t="shared" si="7"/>
        <v>3</v>
      </c>
      <c r="J36" s="64">
        <f t="shared" si="8"/>
        <v>2.3969907407407409E-2</v>
      </c>
      <c r="K36" s="64">
        <f t="shared" si="9"/>
        <v>3.6736111111111108E-2</v>
      </c>
      <c r="L36" s="65">
        <f t="shared" si="12"/>
        <v>80</v>
      </c>
      <c r="M36" s="65">
        <f t="shared" si="11"/>
        <v>34</v>
      </c>
    </row>
    <row r="37" spans="1:13" x14ac:dyDescent="0.2">
      <c r="A37" s="63">
        <v>58</v>
      </c>
      <c r="B37" s="70" t="str">
        <f t="shared" si="0"/>
        <v>Sokol Stanislav</v>
      </c>
      <c r="C37" s="63" t="str">
        <f t="shared" si="1"/>
        <v>M</v>
      </c>
      <c r="D37" s="63">
        <f t="shared" si="2"/>
        <v>1959</v>
      </c>
      <c r="E37" s="63" t="str">
        <f t="shared" si="3"/>
        <v>Chapadlo</v>
      </c>
      <c r="F37" s="63">
        <f t="shared" si="4"/>
        <v>79</v>
      </c>
      <c r="G37" s="63">
        <f t="shared" si="5"/>
        <v>51</v>
      </c>
      <c r="H37" s="63">
        <f t="shared" si="6"/>
        <v>30</v>
      </c>
      <c r="I37" s="63">
        <f t="shared" si="7"/>
        <v>4</v>
      </c>
      <c r="J37" s="64">
        <f t="shared" si="8"/>
        <v>2.4305555555555556E-2</v>
      </c>
      <c r="K37" s="64">
        <f t="shared" si="9"/>
        <v>3.5763888888888887E-2</v>
      </c>
      <c r="L37" s="65">
        <f t="shared" si="12"/>
        <v>73</v>
      </c>
      <c r="M37" s="65">
        <f t="shared" si="11"/>
        <v>35</v>
      </c>
    </row>
    <row r="38" spans="1:13" x14ac:dyDescent="0.2">
      <c r="A38" s="63">
        <v>6</v>
      </c>
      <c r="B38" s="70" t="str">
        <f t="shared" si="0"/>
        <v>Kubr Martin</v>
      </c>
      <c r="C38" s="63" t="str">
        <f t="shared" si="1"/>
        <v>M</v>
      </c>
      <c r="D38" s="63">
        <f t="shared" si="2"/>
        <v>1992</v>
      </c>
      <c r="E38" s="63" t="str">
        <f t="shared" si="3"/>
        <v>Pivní Laura</v>
      </c>
      <c r="F38" s="63">
        <f t="shared" si="4"/>
        <v>101</v>
      </c>
      <c r="G38" s="63">
        <f t="shared" si="5"/>
        <v>62</v>
      </c>
      <c r="H38" s="63">
        <f t="shared" si="6"/>
        <v>46</v>
      </c>
      <c r="I38" s="63">
        <f t="shared" si="7"/>
        <v>4</v>
      </c>
      <c r="J38" s="64">
        <f t="shared" si="8"/>
        <v>2.4432870370370369E-2</v>
      </c>
      <c r="K38" s="64">
        <f t="shared" si="9"/>
        <v>4.358796296296296E-2</v>
      </c>
      <c r="L38" s="65">
        <f t="shared" si="12"/>
        <v>114</v>
      </c>
      <c r="M38" s="65">
        <f t="shared" si="11"/>
        <v>36</v>
      </c>
    </row>
    <row r="39" spans="1:13" x14ac:dyDescent="0.2">
      <c r="A39" s="63">
        <v>47</v>
      </c>
      <c r="B39" s="70" t="str">
        <f t="shared" si="0"/>
        <v>Pavlásek Zbyněk</v>
      </c>
      <c r="C39" s="63" t="str">
        <f t="shared" si="1"/>
        <v>M</v>
      </c>
      <c r="D39" s="63">
        <f t="shared" si="2"/>
        <v>1973</v>
      </c>
      <c r="E39" s="63">
        <f t="shared" si="3"/>
        <v>0</v>
      </c>
      <c r="F39" s="63">
        <f t="shared" si="4"/>
        <v>76</v>
      </c>
      <c r="G39" s="63">
        <f t="shared" si="5"/>
        <v>38</v>
      </c>
      <c r="H39" s="63">
        <f t="shared" si="6"/>
        <v>26</v>
      </c>
      <c r="I39" s="63">
        <f t="shared" si="7"/>
        <v>0</v>
      </c>
      <c r="J39" s="64">
        <f t="shared" si="8"/>
        <v>2.4571759259259262E-2</v>
      </c>
      <c r="K39" s="64">
        <f t="shared" si="9"/>
        <v>2.6689814814814816E-2</v>
      </c>
      <c r="L39" s="65">
        <f t="shared" si="12"/>
        <v>5</v>
      </c>
      <c r="M39" s="65">
        <f t="shared" si="11"/>
        <v>37</v>
      </c>
    </row>
    <row r="40" spans="1:13" x14ac:dyDescent="0.2">
      <c r="A40" s="63">
        <v>114</v>
      </c>
      <c r="B40" s="70" t="str">
        <f t="shared" si="0"/>
        <v>Záruba Luděk</v>
      </c>
      <c r="C40" s="63" t="str">
        <f t="shared" si="1"/>
        <v>M</v>
      </c>
      <c r="D40" s="63">
        <f t="shared" si="2"/>
        <v>1959</v>
      </c>
      <c r="E40" s="63">
        <f t="shared" si="3"/>
        <v>0</v>
      </c>
      <c r="F40" s="63">
        <f t="shared" si="4"/>
        <v>92</v>
      </c>
      <c r="G40" s="63">
        <f t="shared" si="5"/>
        <v>46</v>
      </c>
      <c r="H40" s="63">
        <f t="shared" si="6"/>
        <v>45</v>
      </c>
      <c r="I40" s="63">
        <f t="shared" si="7"/>
        <v>0</v>
      </c>
      <c r="J40" s="64">
        <f t="shared" si="8"/>
        <v>2.4699074074074078E-2</v>
      </c>
      <c r="K40" s="64">
        <f t="shared" si="9"/>
        <v>3.246527777777778E-2</v>
      </c>
      <c r="L40" s="65">
        <f t="shared" si="12"/>
        <v>35</v>
      </c>
      <c r="M40" s="65">
        <f t="shared" si="11"/>
        <v>38</v>
      </c>
    </row>
    <row r="41" spans="1:13" x14ac:dyDescent="0.2">
      <c r="A41" s="63">
        <v>44</v>
      </c>
      <c r="B41" s="70" t="str">
        <f t="shared" si="0"/>
        <v>Adamec Tomáš</v>
      </c>
      <c r="C41" s="63" t="str">
        <f t="shared" si="1"/>
        <v>M</v>
      </c>
      <c r="D41" s="63">
        <f t="shared" si="2"/>
        <v>1977</v>
      </c>
      <c r="E41" s="63" t="str">
        <f t="shared" si="3"/>
        <v>AC Hadice B</v>
      </c>
      <c r="F41" s="63">
        <f t="shared" si="4"/>
        <v>81</v>
      </c>
      <c r="G41" s="63">
        <f t="shared" si="5"/>
        <v>53</v>
      </c>
      <c r="H41" s="63">
        <f t="shared" si="6"/>
        <v>10</v>
      </c>
      <c r="I41" s="63">
        <f t="shared" si="7"/>
        <v>4</v>
      </c>
      <c r="J41" s="64">
        <f t="shared" si="8"/>
        <v>2.4699074074074078E-2</v>
      </c>
      <c r="K41" s="64">
        <f t="shared" si="9"/>
        <v>3.6921296296296292E-2</v>
      </c>
      <c r="L41" s="65">
        <f t="shared" si="12"/>
        <v>82</v>
      </c>
      <c r="M41" s="65">
        <f t="shared" si="11"/>
        <v>38</v>
      </c>
    </row>
    <row r="42" spans="1:13" x14ac:dyDescent="0.2">
      <c r="A42" s="63">
        <v>95</v>
      </c>
      <c r="B42" s="70" t="str">
        <f t="shared" si="0"/>
        <v>Slamiak Petr</v>
      </c>
      <c r="C42" s="63" t="str">
        <f t="shared" si="1"/>
        <v>M</v>
      </c>
      <c r="D42" s="63">
        <f t="shared" si="2"/>
        <v>1985</v>
      </c>
      <c r="E42" s="63">
        <f t="shared" si="3"/>
        <v>0</v>
      </c>
      <c r="F42" s="63">
        <f t="shared" si="4"/>
        <v>70</v>
      </c>
      <c r="G42" s="63">
        <f t="shared" si="5"/>
        <v>47</v>
      </c>
      <c r="H42" s="63">
        <f t="shared" si="6"/>
        <v>47</v>
      </c>
      <c r="I42" s="63">
        <f t="shared" si="7"/>
        <v>4</v>
      </c>
      <c r="J42" s="64">
        <f t="shared" si="8"/>
        <v>2.4849537037037035E-2</v>
      </c>
      <c r="K42" s="64">
        <f t="shared" si="9"/>
        <v>3.318287037037037E-2</v>
      </c>
      <c r="L42" s="65">
        <f t="shared" si="12"/>
        <v>47</v>
      </c>
      <c r="M42" s="65">
        <f t="shared" si="11"/>
        <v>40</v>
      </c>
    </row>
    <row r="43" spans="1:13" x14ac:dyDescent="0.2">
      <c r="A43" s="63">
        <v>45</v>
      </c>
      <c r="B43" s="70" t="str">
        <f t="shared" si="0"/>
        <v>Jandík Ondřej</v>
      </c>
      <c r="C43" s="63" t="str">
        <f t="shared" si="1"/>
        <v>M</v>
      </c>
      <c r="D43" s="63">
        <f t="shared" si="2"/>
        <v>1978</v>
      </c>
      <c r="E43" s="63" t="str">
        <f t="shared" si="3"/>
        <v>AC Hadice B</v>
      </c>
      <c r="F43" s="63">
        <f t="shared" si="4"/>
        <v>86</v>
      </c>
      <c r="G43" s="63">
        <f t="shared" si="5"/>
        <v>56</v>
      </c>
      <c r="H43" s="63">
        <f t="shared" si="6"/>
        <v>23</v>
      </c>
      <c r="I43" s="63">
        <f t="shared" si="7"/>
        <v>4</v>
      </c>
      <c r="J43" s="64">
        <f t="shared" si="8"/>
        <v>2.508101851851852E-2</v>
      </c>
      <c r="K43" s="64">
        <f t="shared" si="9"/>
        <v>3.9155092592592596E-2</v>
      </c>
      <c r="L43" s="65">
        <f t="shared" si="12"/>
        <v>96</v>
      </c>
      <c r="M43" s="65">
        <f t="shared" si="11"/>
        <v>41</v>
      </c>
    </row>
    <row r="44" spans="1:13" x14ac:dyDescent="0.2">
      <c r="A44" s="63">
        <v>90</v>
      </c>
      <c r="B44" s="70" t="str">
        <f t="shared" si="0"/>
        <v>Kulhánek Ondřej</v>
      </c>
      <c r="C44" s="63" t="str">
        <f t="shared" si="1"/>
        <v>M</v>
      </c>
      <c r="D44" s="63">
        <f t="shared" si="2"/>
        <v>1981</v>
      </c>
      <c r="E44" s="63">
        <f t="shared" si="3"/>
        <v>0</v>
      </c>
      <c r="F44" s="63">
        <f t="shared" si="4"/>
        <v>84</v>
      </c>
      <c r="G44" s="63">
        <f t="shared" si="5"/>
        <v>46</v>
      </c>
      <c r="H44" s="63">
        <f t="shared" si="6"/>
        <v>30</v>
      </c>
      <c r="I44" s="63">
        <f t="shared" si="7"/>
        <v>1</v>
      </c>
      <c r="J44" s="64">
        <f t="shared" si="8"/>
        <v>2.5173611111111108E-2</v>
      </c>
      <c r="K44" s="64">
        <f t="shared" si="9"/>
        <v>3.229166666666667E-2</v>
      </c>
      <c r="L44" s="65">
        <f t="shared" si="12"/>
        <v>33</v>
      </c>
      <c r="M44" s="65">
        <f t="shared" si="11"/>
        <v>42</v>
      </c>
    </row>
    <row r="45" spans="1:13" x14ac:dyDescent="0.2">
      <c r="A45" s="63">
        <v>55</v>
      </c>
      <c r="B45" s="70" t="str">
        <f t="shared" si="0"/>
        <v>Pokorný Aleš</v>
      </c>
      <c r="C45" s="63" t="str">
        <f t="shared" si="1"/>
        <v>M</v>
      </c>
      <c r="D45" s="63">
        <f t="shared" si="2"/>
        <v>1957</v>
      </c>
      <c r="E45" s="63">
        <f t="shared" si="3"/>
        <v>0</v>
      </c>
      <c r="F45" s="63">
        <f t="shared" si="4"/>
        <v>83</v>
      </c>
      <c r="G45" s="63">
        <f t="shared" si="5"/>
        <v>55</v>
      </c>
      <c r="H45" s="63">
        <f t="shared" si="6"/>
        <v>11</v>
      </c>
      <c r="I45" s="63">
        <f t="shared" si="7"/>
        <v>4</v>
      </c>
      <c r="J45" s="64">
        <f t="shared" si="8"/>
        <v>2.5289351851851851E-2</v>
      </c>
      <c r="K45" s="64">
        <f t="shared" si="9"/>
        <v>3.8321759259259257E-2</v>
      </c>
      <c r="L45" s="65">
        <f t="shared" si="12"/>
        <v>92</v>
      </c>
      <c r="M45" s="65">
        <f t="shared" si="11"/>
        <v>43</v>
      </c>
    </row>
    <row r="46" spans="1:13" x14ac:dyDescent="0.2">
      <c r="A46" s="63">
        <v>98</v>
      </c>
      <c r="B46" s="70" t="str">
        <f t="shared" si="0"/>
        <v>Polzer Viktor</v>
      </c>
      <c r="C46" s="63" t="str">
        <f t="shared" si="1"/>
        <v>M</v>
      </c>
      <c r="D46" s="63">
        <f t="shared" si="2"/>
        <v>1978</v>
      </c>
      <c r="E46" s="63">
        <f t="shared" si="3"/>
        <v>0</v>
      </c>
      <c r="F46" s="63">
        <f t="shared" si="4"/>
        <v>80</v>
      </c>
      <c r="G46" s="63">
        <f t="shared" si="5"/>
        <v>53</v>
      </c>
      <c r="H46" s="63">
        <f t="shared" si="6"/>
        <v>53</v>
      </c>
      <c r="I46" s="63">
        <f t="shared" si="7"/>
        <v>4</v>
      </c>
      <c r="J46" s="64">
        <f t="shared" si="8"/>
        <v>2.5439814814814814E-2</v>
      </c>
      <c r="K46" s="64">
        <f t="shared" si="9"/>
        <v>3.7418981481481477E-2</v>
      </c>
      <c r="L46" s="65">
        <f t="shared" si="12"/>
        <v>86</v>
      </c>
      <c r="M46" s="65">
        <f t="shared" si="11"/>
        <v>44</v>
      </c>
    </row>
    <row r="47" spans="1:13" x14ac:dyDescent="0.2">
      <c r="A47" s="63">
        <v>17</v>
      </c>
      <c r="B47" s="70" t="str">
        <f t="shared" si="0"/>
        <v>Petrželka Michal</v>
      </c>
      <c r="C47" s="63" t="str">
        <f t="shared" si="1"/>
        <v>M</v>
      </c>
      <c r="D47" s="63">
        <f t="shared" si="2"/>
        <v>1978</v>
      </c>
      <c r="E47" s="63">
        <f t="shared" si="3"/>
        <v>0</v>
      </c>
      <c r="F47" s="63">
        <f t="shared" si="4"/>
        <v>78</v>
      </c>
      <c r="G47" s="63">
        <f t="shared" si="5"/>
        <v>40</v>
      </c>
      <c r="H47" s="63">
        <f t="shared" si="6"/>
        <v>52</v>
      </c>
      <c r="I47" s="63">
        <f t="shared" si="7"/>
        <v>0</v>
      </c>
      <c r="J47" s="64">
        <f t="shared" si="8"/>
        <v>2.5462962962962962E-2</v>
      </c>
      <c r="K47" s="64">
        <f t="shared" si="9"/>
        <v>2.837962962962963E-2</v>
      </c>
      <c r="L47" s="65">
        <f t="shared" si="12"/>
        <v>8</v>
      </c>
      <c r="M47" s="65">
        <f t="shared" si="11"/>
        <v>45</v>
      </c>
    </row>
    <row r="48" spans="1:13" x14ac:dyDescent="0.2">
      <c r="A48" s="63">
        <v>94</v>
      </c>
      <c r="B48" s="70" t="str">
        <f t="shared" si="0"/>
        <v>Blaheta Radek</v>
      </c>
      <c r="C48" s="63" t="str">
        <f t="shared" si="1"/>
        <v>M</v>
      </c>
      <c r="D48" s="63">
        <f t="shared" si="2"/>
        <v>1977</v>
      </c>
      <c r="E48" s="63">
        <f t="shared" si="3"/>
        <v>0</v>
      </c>
      <c r="F48" s="63">
        <f t="shared" si="4"/>
        <v>85</v>
      </c>
      <c r="G48" s="63">
        <f t="shared" si="5"/>
        <v>56</v>
      </c>
      <c r="H48" s="63">
        <f t="shared" si="6"/>
        <v>45</v>
      </c>
      <c r="I48" s="63">
        <f t="shared" si="7"/>
        <v>4</v>
      </c>
      <c r="J48" s="64">
        <f t="shared" si="8"/>
        <v>2.5590277777777778E-2</v>
      </c>
      <c r="K48" s="64">
        <f t="shared" si="9"/>
        <v>3.9409722222222221E-2</v>
      </c>
      <c r="L48" s="65">
        <f t="shared" si="12"/>
        <v>101</v>
      </c>
      <c r="M48" s="65">
        <f t="shared" si="11"/>
        <v>46</v>
      </c>
    </row>
    <row r="49" spans="1:13" x14ac:dyDescent="0.2">
      <c r="A49" s="63">
        <v>32</v>
      </c>
      <c r="B49" s="70" t="str">
        <f t="shared" si="0"/>
        <v>Vávra Radek</v>
      </c>
      <c r="C49" s="63" t="str">
        <f t="shared" si="1"/>
        <v>M</v>
      </c>
      <c r="D49" s="63">
        <f t="shared" si="2"/>
        <v>1963</v>
      </c>
      <c r="E49" s="63" t="str">
        <f t="shared" si="3"/>
        <v>ROLNÍCI B</v>
      </c>
      <c r="F49" s="63">
        <f t="shared" si="4"/>
        <v>78</v>
      </c>
      <c r="G49" s="63">
        <f t="shared" si="5"/>
        <v>50</v>
      </c>
      <c r="H49" s="63">
        <f t="shared" si="6"/>
        <v>19</v>
      </c>
      <c r="I49" s="63">
        <f t="shared" si="7"/>
        <v>3</v>
      </c>
      <c r="J49" s="64">
        <f t="shared" si="8"/>
        <v>2.5740740740740745E-2</v>
      </c>
      <c r="K49" s="64">
        <f t="shared" si="9"/>
        <v>3.4942129629629635E-2</v>
      </c>
      <c r="L49" s="65">
        <f t="shared" si="12"/>
        <v>59</v>
      </c>
      <c r="M49" s="65">
        <f t="shared" si="11"/>
        <v>47</v>
      </c>
    </row>
    <row r="50" spans="1:13" x14ac:dyDescent="0.2">
      <c r="A50" s="63">
        <v>30</v>
      </c>
      <c r="B50" s="70" t="str">
        <f t="shared" si="0"/>
        <v>Trotstuk Volodymyr</v>
      </c>
      <c r="C50" s="63" t="str">
        <f t="shared" si="1"/>
        <v>M</v>
      </c>
      <c r="D50" s="63">
        <f t="shared" si="2"/>
        <v>1988</v>
      </c>
      <c r="E50" s="63">
        <f t="shared" si="3"/>
        <v>0</v>
      </c>
      <c r="F50" s="63">
        <f t="shared" si="4"/>
        <v>65</v>
      </c>
      <c r="G50" s="63">
        <f t="shared" si="5"/>
        <v>34</v>
      </c>
      <c r="H50" s="63">
        <f t="shared" si="6"/>
        <v>53</v>
      </c>
      <c r="I50" s="63">
        <f t="shared" si="7"/>
        <v>0</v>
      </c>
      <c r="J50" s="64">
        <f t="shared" si="8"/>
        <v>2.6087962962962966E-2</v>
      </c>
      <c r="K50" s="64">
        <f t="shared" si="9"/>
        <v>2.4224537037037034E-2</v>
      </c>
      <c r="L50" s="65">
        <f t="shared" si="12"/>
        <v>1</v>
      </c>
      <c r="M50" s="65">
        <f t="shared" si="11"/>
        <v>48</v>
      </c>
    </row>
    <row r="51" spans="1:13" x14ac:dyDescent="0.2">
      <c r="A51" s="63">
        <v>67</v>
      </c>
      <c r="B51" s="70" t="str">
        <f t="shared" si="0"/>
        <v>Pilař Liboir</v>
      </c>
      <c r="C51" s="63" t="str">
        <f t="shared" si="1"/>
        <v>M</v>
      </c>
      <c r="D51" s="63">
        <f t="shared" si="2"/>
        <v>1961</v>
      </c>
      <c r="E51" s="63" t="str">
        <f t="shared" si="3"/>
        <v>SK Jizera</v>
      </c>
      <c r="F51" s="63">
        <f t="shared" si="4"/>
        <v>90</v>
      </c>
      <c r="G51" s="63">
        <f t="shared" si="5"/>
        <v>57</v>
      </c>
      <c r="H51" s="63">
        <f t="shared" si="6"/>
        <v>25</v>
      </c>
      <c r="I51" s="63">
        <f t="shared" si="7"/>
        <v>3</v>
      </c>
      <c r="J51" s="64">
        <f t="shared" si="8"/>
        <v>2.614583333333333E-2</v>
      </c>
      <c r="K51" s="64">
        <f t="shared" si="9"/>
        <v>3.9872685185185185E-2</v>
      </c>
      <c r="L51" s="65">
        <f t="shared" si="12"/>
        <v>105</v>
      </c>
      <c r="M51" s="65">
        <f t="shared" si="11"/>
        <v>49</v>
      </c>
    </row>
    <row r="52" spans="1:13" x14ac:dyDescent="0.2">
      <c r="A52" s="63">
        <v>22</v>
      </c>
      <c r="B52" s="70" t="str">
        <f t="shared" si="0"/>
        <v>Ugorný Jiří</v>
      </c>
      <c r="C52" s="63" t="str">
        <f t="shared" si="1"/>
        <v>M</v>
      </c>
      <c r="D52" s="63">
        <f t="shared" si="2"/>
        <v>1961</v>
      </c>
      <c r="E52" s="63">
        <f t="shared" si="3"/>
        <v>0</v>
      </c>
      <c r="F52" s="63">
        <f t="shared" si="4"/>
        <v>84</v>
      </c>
      <c r="G52" s="63">
        <f t="shared" si="5"/>
        <v>45</v>
      </c>
      <c r="H52" s="63">
        <f t="shared" si="6"/>
        <v>22</v>
      </c>
      <c r="I52" s="63">
        <f t="shared" si="7"/>
        <v>0</v>
      </c>
      <c r="J52" s="64">
        <f t="shared" si="8"/>
        <v>2.6249999999999999E-2</v>
      </c>
      <c r="K52" s="64">
        <f t="shared" si="9"/>
        <v>3.1504629629629625E-2</v>
      </c>
      <c r="L52" s="65">
        <f t="shared" si="12"/>
        <v>25</v>
      </c>
      <c r="M52" s="65">
        <f t="shared" si="11"/>
        <v>50</v>
      </c>
    </row>
    <row r="53" spans="1:13" x14ac:dyDescent="0.2">
      <c r="A53" s="63">
        <v>41</v>
      </c>
      <c r="B53" s="70" t="str">
        <f t="shared" si="0"/>
        <v>Joachymstál Vít</v>
      </c>
      <c r="C53" s="63" t="str">
        <f t="shared" si="1"/>
        <v>M</v>
      </c>
      <c r="D53" s="63">
        <f t="shared" si="2"/>
        <v>1981</v>
      </c>
      <c r="E53" s="63">
        <f t="shared" si="3"/>
        <v>0</v>
      </c>
      <c r="F53" s="63">
        <f t="shared" si="4"/>
        <v>85</v>
      </c>
      <c r="G53" s="63">
        <f t="shared" si="5"/>
        <v>46</v>
      </c>
      <c r="H53" s="63">
        <f t="shared" si="6"/>
        <v>17</v>
      </c>
      <c r="I53" s="63">
        <f t="shared" si="7"/>
        <v>0</v>
      </c>
      <c r="J53" s="64">
        <f t="shared" si="8"/>
        <v>2.6458333333333334E-2</v>
      </c>
      <c r="K53" s="64">
        <f t="shared" si="9"/>
        <v>3.2141203703703707E-2</v>
      </c>
      <c r="L53" s="65">
        <f t="shared" si="12"/>
        <v>31</v>
      </c>
      <c r="M53" s="65">
        <f t="shared" si="11"/>
        <v>51</v>
      </c>
    </row>
    <row r="54" spans="1:13" x14ac:dyDescent="0.2">
      <c r="A54" s="63">
        <v>1</v>
      </c>
      <c r="B54" s="70" t="str">
        <f t="shared" si="0"/>
        <v>Rychetský Tomáš</v>
      </c>
      <c r="C54" s="63" t="str">
        <f t="shared" si="1"/>
        <v>M</v>
      </c>
      <c r="D54" s="63">
        <f t="shared" si="2"/>
        <v>1966</v>
      </c>
      <c r="E54" s="63" t="str">
        <f t="shared" si="3"/>
        <v>Hovada</v>
      </c>
      <c r="F54" s="63">
        <f t="shared" si="4"/>
        <v>72</v>
      </c>
      <c r="G54" s="63">
        <f t="shared" si="5"/>
        <v>39</v>
      </c>
      <c r="H54" s="63">
        <f t="shared" si="6"/>
        <v>20</v>
      </c>
      <c r="I54" s="63">
        <f t="shared" si="7"/>
        <v>0</v>
      </c>
      <c r="J54" s="64">
        <f t="shared" si="8"/>
        <v>2.6550925925925926E-2</v>
      </c>
      <c r="K54" s="64">
        <f t="shared" si="9"/>
        <v>2.7314814814814816E-2</v>
      </c>
      <c r="L54" s="65">
        <f t="shared" si="12"/>
        <v>6</v>
      </c>
      <c r="M54" s="65">
        <f t="shared" si="11"/>
        <v>52</v>
      </c>
    </row>
    <row r="55" spans="1:13" x14ac:dyDescent="0.2">
      <c r="A55" s="63">
        <v>110</v>
      </c>
      <c r="B55" s="70" t="str">
        <f t="shared" si="0"/>
        <v>Aubrecht Petr</v>
      </c>
      <c r="C55" s="63" t="str">
        <f t="shared" si="1"/>
        <v>M</v>
      </c>
      <c r="D55" s="63">
        <f t="shared" si="2"/>
        <v>1972</v>
      </c>
      <c r="E55" s="63">
        <f t="shared" si="3"/>
        <v>0</v>
      </c>
      <c r="F55" s="63">
        <f t="shared" si="4"/>
        <v>89</v>
      </c>
      <c r="G55" s="63">
        <f t="shared" si="5"/>
        <v>49</v>
      </c>
      <c r="H55" s="63">
        <f t="shared" si="6"/>
        <v>13</v>
      </c>
      <c r="I55" s="63">
        <f t="shared" si="7"/>
        <v>0</v>
      </c>
      <c r="J55" s="64">
        <f t="shared" si="8"/>
        <v>2.6875E-2</v>
      </c>
      <c r="K55" s="64">
        <f t="shared" si="9"/>
        <v>3.4178240740740738E-2</v>
      </c>
      <c r="L55" s="65">
        <f t="shared" si="12"/>
        <v>55</v>
      </c>
      <c r="M55" s="65">
        <f t="shared" si="11"/>
        <v>53</v>
      </c>
    </row>
    <row r="56" spans="1:13" x14ac:dyDescent="0.2">
      <c r="A56" s="63">
        <v>124</v>
      </c>
      <c r="B56" s="70" t="str">
        <f t="shared" si="0"/>
        <v>Knotek Ladislav</v>
      </c>
      <c r="C56" s="63" t="str">
        <f t="shared" si="1"/>
        <v>M</v>
      </c>
      <c r="D56" s="63">
        <f t="shared" si="2"/>
        <v>1994</v>
      </c>
      <c r="E56" s="63">
        <f t="shared" si="3"/>
        <v>0</v>
      </c>
      <c r="F56" s="63">
        <f t="shared" si="4"/>
        <v>68</v>
      </c>
      <c r="G56" s="63">
        <f t="shared" si="5"/>
        <v>46</v>
      </c>
      <c r="H56" s="63">
        <f t="shared" si="6"/>
        <v>37</v>
      </c>
      <c r="I56" s="63">
        <f t="shared" si="7"/>
        <v>3</v>
      </c>
      <c r="J56" s="64">
        <f t="shared" si="8"/>
        <v>2.6886574074074077E-2</v>
      </c>
      <c r="K56" s="64">
        <f t="shared" si="9"/>
        <v>3.2372685185185185E-2</v>
      </c>
      <c r="L56" s="65">
        <f t="shared" si="12"/>
        <v>34</v>
      </c>
      <c r="M56" s="65">
        <f t="shared" si="11"/>
        <v>54</v>
      </c>
    </row>
    <row r="57" spans="1:13" x14ac:dyDescent="0.2">
      <c r="A57" s="63">
        <v>115</v>
      </c>
      <c r="B57" s="70" t="str">
        <f t="shared" si="0"/>
        <v>Válek Jan</v>
      </c>
      <c r="C57" s="63" t="str">
        <f t="shared" si="1"/>
        <v>M</v>
      </c>
      <c r="D57" s="63">
        <f t="shared" si="2"/>
        <v>1964</v>
      </c>
      <c r="E57" s="63">
        <f t="shared" si="3"/>
        <v>0</v>
      </c>
      <c r="F57" s="63">
        <f t="shared" si="4"/>
        <v>76</v>
      </c>
      <c r="G57" s="63">
        <f t="shared" si="5"/>
        <v>48</v>
      </c>
      <c r="H57" s="63">
        <f t="shared" si="6"/>
        <v>14</v>
      </c>
      <c r="I57" s="63">
        <f t="shared" si="7"/>
        <v>2</v>
      </c>
      <c r="J57" s="64">
        <f t="shared" si="8"/>
        <v>2.7002314814814812E-2</v>
      </c>
      <c r="K57" s="64">
        <f t="shared" si="9"/>
        <v>3.349537037037037E-2</v>
      </c>
      <c r="L57" s="65">
        <f t="shared" si="12"/>
        <v>50</v>
      </c>
      <c r="M57" s="65">
        <f t="shared" si="11"/>
        <v>55</v>
      </c>
    </row>
    <row r="58" spans="1:13" ht="30" x14ac:dyDescent="0.2">
      <c r="A58" s="63">
        <v>86</v>
      </c>
      <c r="B58" s="70" t="str">
        <f t="shared" si="0"/>
        <v>Kolář Jan</v>
      </c>
      <c r="C58" s="63" t="str">
        <f t="shared" si="1"/>
        <v>M</v>
      </c>
      <c r="D58" s="63">
        <f t="shared" si="2"/>
        <v>1990</v>
      </c>
      <c r="E58" s="63" t="str">
        <f t="shared" si="3"/>
        <v>Ortodoxní Bongmásteři</v>
      </c>
      <c r="F58" s="63">
        <f t="shared" si="4"/>
        <v>70</v>
      </c>
      <c r="G58" s="63">
        <f t="shared" si="5"/>
        <v>50</v>
      </c>
      <c r="H58" s="63">
        <f t="shared" si="6"/>
        <v>54</v>
      </c>
      <c r="I58" s="63">
        <f t="shared" si="7"/>
        <v>4</v>
      </c>
      <c r="J58" s="64">
        <f t="shared" si="8"/>
        <v>2.7013888888888889E-2</v>
      </c>
      <c r="K58" s="64">
        <f t="shared" si="9"/>
        <v>3.5347222222222217E-2</v>
      </c>
      <c r="L58" s="65">
        <f t="shared" si="12"/>
        <v>65</v>
      </c>
      <c r="M58" s="65">
        <f t="shared" si="11"/>
        <v>56</v>
      </c>
    </row>
    <row r="59" spans="1:13" x14ac:dyDescent="0.2">
      <c r="A59" s="63">
        <v>21</v>
      </c>
      <c r="B59" s="70" t="str">
        <f t="shared" si="0"/>
        <v>Hokeš Martin</v>
      </c>
      <c r="C59" s="63" t="str">
        <f t="shared" si="1"/>
        <v>M</v>
      </c>
      <c r="D59" s="63">
        <f t="shared" si="2"/>
        <v>1977</v>
      </c>
      <c r="E59" s="63">
        <f t="shared" si="3"/>
        <v>0</v>
      </c>
      <c r="F59" s="63">
        <f t="shared" si="4"/>
        <v>73</v>
      </c>
      <c r="G59" s="63">
        <f t="shared" si="5"/>
        <v>43</v>
      </c>
      <c r="H59" s="63">
        <f t="shared" si="6"/>
        <v>36</v>
      </c>
      <c r="I59" s="63">
        <f t="shared" si="7"/>
        <v>1</v>
      </c>
      <c r="J59" s="64">
        <f t="shared" si="8"/>
        <v>2.7025462962962959E-2</v>
      </c>
      <c r="K59" s="64">
        <f t="shared" si="9"/>
        <v>3.0277777777777778E-2</v>
      </c>
      <c r="L59" s="65">
        <f t="shared" si="12"/>
        <v>17</v>
      </c>
      <c r="M59" s="65">
        <f t="shared" si="11"/>
        <v>57</v>
      </c>
    </row>
    <row r="60" spans="1:13" ht="30" x14ac:dyDescent="0.2">
      <c r="A60" s="63">
        <v>88</v>
      </c>
      <c r="B60" s="70" t="str">
        <f t="shared" si="0"/>
        <v>Stříbrný Martin</v>
      </c>
      <c r="C60" s="63" t="str">
        <f t="shared" si="1"/>
        <v>M</v>
      </c>
      <c r="D60" s="63">
        <f t="shared" si="2"/>
        <v>1992</v>
      </c>
      <c r="E60" s="63" t="str">
        <f t="shared" si="3"/>
        <v>Ortodoxní Bongmásteři</v>
      </c>
      <c r="F60" s="63">
        <f t="shared" si="4"/>
        <v>75</v>
      </c>
      <c r="G60" s="63">
        <f t="shared" si="5"/>
        <v>54</v>
      </c>
      <c r="H60" s="63">
        <f t="shared" si="6"/>
        <v>19</v>
      </c>
      <c r="I60" s="63">
        <f t="shared" si="7"/>
        <v>4</v>
      </c>
      <c r="J60" s="64">
        <f t="shared" si="8"/>
        <v>2.7418981481481485E-2</v>
      </c>
      <c r="K60" s="64">
        <f t="shared" si="9"/>
        <v>3.771990740740741E-2</v>
      </c>
      <c r="L60" s="65">
        <f t="shared" si="12"/>
        <v>89</v>
      </c>
      <c r="M60" s="65">
        <f t="shared" si="11"/>
        <v>58</v>
      </c>
    </row>
    <row r="61" spans="1:13" x14ac:dyDescent="0.2">
      <c r="A61" s="63">
        <v>11</v>
      </c>
      <c r="B61" s="70" t="str">
        <f t="shared" si="0"/>
        <v>Al-Bunni Ramez</v>
      </c>
      <c r="C61" s="63" t="str">
        <f t="shared" si="1"/>
        <v>M</v>
      </c>
      <c r="D61" s="63">
        <f t="shared" si="2"/>
        <v>1968</v>
      </c>
      <c r="E61" s="63">
        <f t="shared" si="3"/>
        <v>0</v>
      </c>
      <c r="F61" s="63">
        <f t="shared" si="4"/>
        <v>85</v>
      </c>
      <c r="G61" s="63">
        <f t="shared" si="5"/>
        <v>48</v>
      </c>
      <c r="H61" s="63">
        <f t="shared" si="6"/>
        <v>1</v>
      </c>
      <c r="I61" s="63">
        <f t="shared" si="7"/>
        <v>0</v>
      </c>
      <c r="J61" s="64">
        <f t="shared" si="8"/>
        <v>2.7453703703703702E-2</v>
      </c>
      <c r="K61" s="64">
        <f t="shared" si="9"/>
        <v>3.3344907407407406E-2</v>
      </c>
      <c r="L61" s="65">
        <f t="shared" si="12"/>
        <v>48</v>
      </c>
      <c r="M61" s="65">
        <f t="shared" si="11"/>
        <v>59</v>
      </c>
    </row>
    <row r="62" spans="1:13" x14ac:dyDescent="0.2">
      <c r="A62" s="63">
        <v>49</v>
      </c>
      <c r="B62" s="70" t="str">
        <f t="shared" si="0"/>
        <v>Folprecht Eda</v>
      </c>
      <c r="C62" s="63" t="str">
        <f t="shared" si="1"/>
        <v>M</v>
      </c>
      <c r="D62" s="63">
        <f t="shared" si="2"/>
        <v>1973</v>
      </c>
      <c r="E62" s="63">
        <f t="shared" si="3"/>
        <v>0</v>
      </c>
      <c r="F62" s="63">
        <f t="shared" si="4"/>
        <v>80</v>
      </c>
      <c r="G62" s="63">
        <f t="shared" si="5"/>
        <v>45</v>
      </c>
      <c r="H62" s="63">
        <f t="shared" si="6"/>
        <v>14</v>
      </c>
      <c r="I62" s="63">
        <f t="shared" si="7"/>
        <v>0</v>
      </c>
      <c r="J62" s="64">
        <f t="shared" si="8"/>
        <v>2.7476851851851853E-2</v>
      </c>
      <c r="K62" s="64">
        <f t="shared" si="9"/>
        <v>3.1412037037037037E-2</v>
      </c>
      <c r="L62" s="64"/>
      <c r="M62" s="65">
        <f t="shared" si="11"/>
        <v>60</v>
      </c>
    </row>
    <row r="63" spans="1:13" x14ac:dyDescent="0.2">
      <c r="A63" s="63">
        <v>50</v>
      </c>
      <c r="B63" s="70" t="str">
        <f t="shared" si="0"/>
        <v>Veselý Jan</v>
      </c>
      <c r="C63" s="63" t="str">
        <f t="shared" si="1"/>
        <v>M</v>
      </c>
      <c r="D63" s="63">
        <f t="shared" si="2"/>
        <v>1965</v>
      </c>
      <c r="E63" s="63" t="str">
        <f t="shared" si="3"/>
        <v>ROLNÍCI B</v>
      </c>
      <c r="F63" s="63">
        <f t="shared" si="4"/>
        <v>71</v>
      </c>
      <c r="G63" s="63">
        <f t="shared" si="5"/>
        <v>52</v>
      </c>
      <c r="H63" s="63">
        <f t="shared" si="6"/>
        <v>33</v>
      </c>
      <c r="I63" s="63">
        <f t="shared" si="7"/>
        <v>4</v>
      </c>
      <c r="J63" s="64">
        <f t="shared" si="8"/>
        <v>2.7754629629629629E-2</v>
      </c>
      <c r="K63" s="64">
        <f t="shared" si="9"/>
        <v>3.6493055555555549E-2</v>
      </c>
      <c r="L63" s="65">
        <f t="shared" ref="L63:L110" si="13">IF(G63="","",RANK(K63,ABSOLUT,1))</f>
        <v>77</v>
      </c>
      <c r="M63" s="65">
        <f t="shared" si="11"/>
        <v>61</v>
      </c>
    </row>
    <row r="64" spans="1:13" x14ac:dyDescent="0.2">
      <c r="A64" s="63">
        <v>16</v>
      </c>
      <c r="B64" s="70" t="str">
        <f t="shared" si="0"/>
        <v>Palek Jan</v>
      </c>
      <c r="C64" s="63" t="str">
        <f t="shared" si="1"/>
        <v>M</v>
      </c>
      <c r="D64" s="63">
        <f t="shared" si="2"/>
        <v>1977</v>
      </c>
      <c r="E64" s="63" t="str">
        <f t="shared" si="3"/>
        <v>AC Hadice B</v>
      </c>
      <c r="F64" s="63">
        <f t="shared" si="4"/>
        <v>81</v>
      </c>
      <c r="G64" s="63">
        <f t="shared" si="5"/>
        <v>55</v>
      </c>
      <c r="H64" s="63">
        <f t="shared" si="6"/>
        <v>19</v>
      </c>
      <c r="I64" s="63">
        <f t="shared" si="7"/>
        <v>3</v>
      </c>
      <c r="J64" s="64">
        <f t="shared" si="8"/>
        <v>2.7789351851851853E-2</v>
      </c>
      <c r="K64" s="64">
        <f t="shared" si="9"/>
        <v>3.8414351851851852E-2</v>
      </c>
      <c r="L64" s="65">
        <f t="shared" si="13"/>
        <v>93</v>
      </c>
      <c r="M64" s="65">
        <f t="shared" si="11"/>
        <v>62</v>
      </c>
    </row>
    <row r="65" spans="1:13" x14ac:dyDescent="0.2">
      <c r="A65" s="63">
        <v>29</v>
      </c>
      <c r="B65" s="70" t="str">
        <f t="shared" si="0"/>
        <v>Kolafa Michal</v>
      </c>
      <c r="C65" s="63" t="str">
        <f t="shared" si="1"/>
        <v>M</v>
      </c>
      <c r="D65" s="63">
        <f t="shared" si="2"/>
        <v>1985</v>
      </c>
      <c r="E65" s="63">
        <f t="shared" si="3"/>
        <v>0</v>
      </c>
      <c r="F65" s="63">
        <f t="shared" si="4"/>
        <v>83</v>
      </c>
      <c r="G65" s="63">
        <f t="shared" si="5"/>
        <v>47</v>
      </c>
      <c r="H65" s="63">
        <f t="shared" si="6"/>
        <v>33</v>
      </c>
      <c r="I65" s="63">
        <f t="shared" si="7"/>
        <v>0</v>
      </c>
      <c r="J65" s="64">
        <f t="shared" si="8"/>
        <v>2.7847222222222221E-2</v>
      </c>
      <c r="K65" s="64">
        <f t="shared" si="9"/>
        <v>3.3020833333333333E-2</v>
      </c>
      <c r="L65" s="65">
        <f t="shared" si="13"/>
        <v>43</v>
      </c>
      <c r="M65" s="65">
        <f t="shared" si="11"/>
        <v>63</v>
      </c>
    </row>
    <row r="66" spans="1:13" ht="30" x14ac:dyDescent="0.2">
      <c r="A66" s="63">
        <v>73</v>
      </c>
      <c r="B66" s="70" t="str">
        <f t="shared" si="0"/>
        <v>Antoš Zdeněk</v>
      </c>
      <c r="C66" s="63" t="str">
        <f t="shared" si="1"/>
        <v>M</v>
      </c>
      <c r="D66" s="63">
        <f t="shared" si="2"/>
        <v>1961</v>
      </c>
      <c r="E66" s="63" t="str">
        <f t="shared" si="3"/>
        <v>Ski Team Dolní Žleb</v>
      </c>
      <c r="F66" s="63">
        <f t="shared" si="4"/>
        <v>80</v>
      </c>
      <c r="G66" s="63">
        <f t="shared" si="5"/>
        <v>57</v>
      </c>
      <c r="H66" s="63">
        <f t="shared" si="6"/>
        <v>52</v>
      </c>
      <c r="I66" s="63">
        <f t="shared" si="7"/>
        <v>4</v>
      </c>
      <c r="J66" s="64">
        <f t="shared" si="8"/>
        <v>2.7870370370370368E-2</v>
      </c>
      <c r="K66" s="64">
        <f t="shared" si="9"/>
        <v>4.0185185185185185E-2</v>
      </c>
      <c r="L66" s="65">
        <f t="shared" si="13"/>
        <v>106</v>
      </c>
      <c r="M66" s="65">
        <f t="shared" si="11"/>
        <v>64</v>
      </c>
    </row>
    <row r="67" spans="1:13" x14ac:dyDescent="0.2">
      <c r="A67" s="63">
        <v>99</v>
      </c>
      <c r="B67" s="70" t="str">
        <f t="shared" ref="B67:B130" si="14">IF($C67="M",VLOOKUP($A67,KOMPLET,2,FALSE),"")</f>
        <v>Šimek Michal</v>
      </c>
      <c r="C67" s="63" t="str">
        <f t="shared" ref="C67:C130" si="15">IFERROR(VLOOKUP($A67,KOMPLET,3,FALSE),"X")</f>
        <v>M</v>
      </c>
      <c r="D67" s="63">
        <f t="shared" ref="D67:D130" si="16">IF($C67="M",VLOOKUP($A67,KOMPLET,4,FALSE),"")</f>
        <v>1982</v>
      </c>
      <c r="E67" s="63">
        <f t="shared" ref="E67:E130" si="17">IF($C67="M",VLOOKUP($A67,KOMPLET,5,FALSE),"")</f>
        <v>0</v>
      </c>
      <c r="F67" s="63">
        <f t="shared" ref="F67:F130" si="18">IF($C67="M",VLOOKUP($A67,KOMPLET,6,FALSE),"")</f>
        <v>78</v>
      </c>
      <c r="G67" s="63">
        <f t="shared" ref="G67:G130" si="19">IF($C67="M",VLOOKUP($A67,KOMPLET,7,FALSE),"")</f>
        <v>44</v>
      </c>
      <c r="H67" s="63">
        <f t="shared" ref="H67:H130" si="20">IF($C67="M",VLOOKUP($A67,KOMPLET,8,FALSE),"")</f>
        <v>44</v>
      </c>
      <c r="I67" s="63">
        <f t="shared" ref="I67:I130" si="21">IF($C67="M",VLOOKUP($A67,KOMPLET,9,FALSE),"")</f>
        <v>0</v>
      </c>
      <c r="J67" s="64">
        <f t="shared" ref="J67:J130" si="22">IF($C67="M",VLOOKUP($A67,KOMPLET,13,FALSE),"")</f>
        <v>2.7870370370370368E-2</v>
      </c>
      <c r="K67" s="64">
        <f t="shared" ref="K67:K130" si="23">IF($C67="M",VLOOKUP($A67,KOMPLET,14,FALSE),"")</f>
        <v>3.1064814814814812E-2</v>
      </c>
      <c r="L67" s="65">
        <f t="shared" si="13"/>
        <v>22</v>
      </c>
      <c r="M67" s="65">
        <f t="shared" ref="M67:M130" si="24">IF(G67="","",RANK(J67,RELATIV,1))</f>
        <v>64</v>
      </c>
    </row>
    <row r="68" spans="1:13" x14ac:dyDescent="0.2">
      <c r="A68" s="63">
        <v>13</v>
      </c>
      <c r="B68" s="70" t="str">
        <f t="shared" si="14"/>
        <v>Cipl František</v>
      </c>
      <c r="C68" s="63" t="str">
        <f t="shared" si="15"/>
        <v>M</v>
      </c>
      <c r="D68" s="63">
        <f t="shared" si="16"/>
        <v>1951</v>
      </c>
      <c r="E68" s="63" t="str">
        <f t="shared" si="17"/>
        <v>Bonbon 2012</v>
      </c>
      <c r="F68" s="63">
        <f t="shared" si="18"/>
        <v>69</v>
      </c>
      <c r="G68" s="63">
        <f t="shared" si="19"/>
        <v>51</v>
      </c>
      <c r="H68" s="63">
        <f t="shared" si="20"/>
        <v>39</v>
      </c>
      <c r="I68" s="63">
        <f t="shared" si="21"/>
        <v>4</v>
      </c>
      <c r="J68" s="64">
        <f t="shared" si="22"/>
        <v>2.7928240740740743E-2</v>
      </c>
      <c r="K68" s="64">
        <f t="shared" si="23"/>
        <v>3.5868055555555556E-2</v>
      </c>
      <c r="L68" s="65">
        <f t="shared" si="13"/>
        <v>74</v>
      </c>
      <c r="M68" s="65">
        <f t="shared" si="24"/>
        <v>66</v>
      </c>
    </row>
    <row r="69" spans="1:13" x14ac:dyDescent="0.2">
      <c r="A69" s="63">
        <v>79</v>
      </c>
      <c r="B69" s="70" t="str">
        <f t="shared" si="14"/>
        <v>Prosecký Tomáš</v>
      </c>
      <c r="C69" s="63" t="str">
        <f t="shared" si="15"/>
        <v>M</v>
      </c>
      <c r="D69" s="63">
        <f t="shared" si="16"/>
        <v>1980</v>
      </c>
      <c r="E69" s="63" t="str">
        <f t="shared" si="17"/>
        <v>Srdcaři v dešti</v>
      </c>
      <c r="F69" s="63">
        <f t="shared" si="18"/>
        <v>87</v>
      </c>
      <c r="G69" s="63">
        <f t="shared" si="19"/>
        <v>56</v>
      </c>
      <c r="H69" s="63">
        <f t="shared" si="20"/>
        <v>1</v>
      </c>
      <c r="I69" s="63">
        <f t="shared" si="21"/>
        <v>2</v>
      </c>
      <c r="J69" s="64">
        <f t="shared" si="22"/>
        <v>2.7939814814814817E-2</v>
      </c>
      <c r="K69" s="64">
        <f t="shared" si="23"/>
        <v>3.8900462962962963E-2</v>
      </c>
      <c r="L69" s="65">
        <f t="shared" si="13"/>
        <v>94</v>
      </c>
      <c r="M69" s="65">
        <f t="shared" si="24"/>
        <v>67</v>
      </c>
    </row>
    <row r="70" spans="1:13" x14ac:dyDescent="0.2">
      <c r="A70" s="63">
        <v>37</v>
      </c>
      <c r="B70" s="70" t="str">
        <f t="shared" si="14"/>
        <v>Novák Radek</v>
      </c>
      <c r="C70" s="63" t="str">
        <f t="shared" si="15"/>
        <v>M</v>
      </c>
      <c r="D70" s="63">
        <f t="shared" si="16"/>
        <v>1977</v>
      </c>
      <c r="E70" s="63" t="str">
        <f t="shared" si="17"/>
        <v>Bahno</v>
      </c>
      <c r="F70" s="63">
        <f t="shared" si="18"/>
        <v>74</v>
      </c>
      <c r="G70" s="63">
        <f t="shared" si="19"/>
        <v>54</v>
      </c>
      <c r="H70" s="63">
        <f t="shared" si="20"/>
        <v>35</v>
      </c>
      <c r="I70" s="63">
        <f t="shared" si="21"/>
        <v>4</v>
      </c>
      <c r="J70" s="64">
        <f t="shared" si="22"/>
        <v>2.7962962962962964E-2</v>
      </c>
      <c r="K70" s="64">
        <f t="shared" si="23"/>
        <v>3.7905092592592594E-2</v>
      </c>
      <c r="L70" s="65">
        <f t="shared" si="13"/>
        <v>90</v>
      </c>
      <c r="M70" s="65">
        <f t="shared" si="24"/>
        <v>68</v>
      </c>
    </row>
    <row r="71" spans="1:13" x14ac:dyDescent="0.2">
      <c r="A71" s="63">
        <v>25</v>
      </c>
      <c r="B71" s="70" t="str">
        <f t="shared" si="14"/>
        <v>Walter Jakub</v>
      </c>
      <c r="C71" s="63" t="str">
        <f t="shared" si="15"/>
        <v>M</v>
      </c>
      <c r="D71" s="63">
        <f t="shared" si="16"/>
        <v>1989</v>
      </c>
      <c r="E71" s="63">
        <f t="shared" si="17"/>
        <v>0</v>
      </c>
      <c r="F71" s="63">
        <f t="shared" si="18"/>
        <v>98</v>
      </c>
      <c r="G71" s="63">
        <f t="shared" si="19"/>
        <v>65</v>
      </c>
      <c r="H71" s="63">
        <f t="shared" si="20"/>
        <v>25</v>
      </c>
      <c r="I71" s="63">
        <f t="shared" si="21"/>
        <v>3</v>
      </c>
      <c r="J71" s="64">
        <f t="shared" si="22"/>
        <v>2.7974537037037034E-2</v>
      </c>
      <c r="K71" s="64">
        <f t="shared" si="23"/>
        <v>4.5428240740740748E-2</v>
      </c>
      <c r="L71" s="65">
        <f t="shared" si="13"/>
        <v>115</v>
      </c>
      <c r="M71" s="65">
        <f t="shared" si="24"/>
        <v>69</v>
      </c>
    </row>
    <row r="72" spans="1:13" x14ac:dyDescent="0.2">
      <c r="A72" s="63">
        <v>104</v>
      </c>
      <c r="B72" s="70" t="str">
        <f t="shared" si="14"/>
        <v>Hofta Marek</v>
      </c>
      <c r="C72" s="63" t="str">
        <f t="shared" si="15"/>
        <v>M</v>
      </c>
      <c r="D72" s="63">
        <f t="shared" si="16"/>
        <v>1974</v>
      </c>
      <c r="E72" s="63" t="str">
        <f t="shared" si="17"/>
        <v>Yama Moto</v>
      </c>
      <c r="F72" s="63">
        <f t="shared" si="18"/>
        <v>66</v>
      </c>
      <c r="G72" s="63">
        <f t="shared" si="19"/>
        <v>41</v>
      </c>
      <c r="H72" s="63">
        <f t="shared" si="20"/>
        <v>14</v>
      </c>
      <c r="I72" s="63">
        <f t="shared" si="21"/>
        <v>1</v>
      </c>
      <c r="J72" s="64">
        <f t="shared" si="22"/>
        <v>2.8159722222222221E-2</v>
      </c>
      <c r="K72" s="64">
        <f t="shared" si="23"/>
        <v>2.8634259259259262E-2</v>
      </c>
      <c r="L72" s="65">
        <f t="shared" si="13"/>
        <v>11</v>
      </c>
      <c r="M72" s="65">
        <f t="shared" si="24"/>
        <v>70</v>
      </c>
    </row>
    <row r="73" spans="1:13" x14ac:dyDescent="0.2">
      <c r="A73" s="63">
        <v>125</v>
      </c>
      <c r="B73" s="70" t="str">
        <f t="shared" si="14"/>
        <v>Kincl Jan</v>
      </c>
      <c r="C73" s="63" t="str">
        <f t="shared" si="15"/>
        <v>M</v>
      </c>
      <c r="D73" s="63">
        <f t="shared" si="16"/>
        <v>1971</v>
      </c>
      <c r="E73" s="63">
        <f t="shared" si="17"/>
        <v>0</v>
      </c>
      <c r="F73" s="63">
        <f t="shared" si="18"/>
        <v>73</v>
      </c>
      <c r="G73" s="63">
        <f t="shared" si="19"/>
        <v>51</v>
      </c>
      <c r="H73" s="63">
        <f t="shared" si="20"/>
        <v>26</v>
      </c>
      <c r="I73" s="63">
        <f t="shared" si="21"/>
        <v>3</v>
      </c>
      <c r="J73" s="64">
        <f t="shared" si="22"/>
        <v>2.8252314814814813E-2</v>
      </c>
      <c r="K73" s="64">
        <f t="shared" si="23"/>
        <v>3.5717592592592592E-2</v>
      </c>
      <c r="L73" s="65">
        <f t="shared" si="13"/>
        <v>71</v>
      </c>
      <c r="M73" s="65">
        <f t="shared" si="24"/>
        <v>71</v>
      </c>
    </row>
    <row r="74" spans="1:13" x14ac:dyDescent="0.2">
      <c r="A74" s="63">
        <v>12</v>
      </c>
      <c r="B74" s="70" t="str">
        <f t="shared" si="14"/>
        <v>Šmíd Tomáš</v>
      </c>
      <c r="C74" s="63" t="str">
        <f t="shared" si="15"/>
        <v>M</v>
      </c>
      <c r="D74" s="63">
        <f t="shared" si="16"/>
        <v>1976</v>
      </c>
      <c r="E74" s="63">
        <f t="shared" si="17"/>
        <v>0</v>
      </c>
      <c r="F74" s="63">
        <f t="shared" si="18"/>
        <v>76</v>
      </c>
      <c r="G74" s="63">
        <f t="shared" si="19"/>
        <v>44</v>
      </c>
      <c r="H74" s="63">
        <f t="shared" si="20"/>
        <v>20</v>
      </c>
      <c r="I74" s="63">
        <f t="shared" si="21"/>
        <v>0</v>
      </c>
      <c r="J74" s="64">
        <f t="shared" si="22"/>
        <v>2.8356481481481483E-2</v>
      </c>
      <c r="K74" s="64">
        <f t="shared" si="23"/>
        <v>3.078703703703704E-2</v>
      </c>
      <c r="L74" s="65">
        <f t="shared" si="13"/>
        <v>21</v>
      </c>
      <c r="M74" s="65">
        <f t="shared" si="24"/>
        <v>72</v>
      </c>
    </row>
    <row r="75" spans="1:13" x14ac:dyDescent="0.2">
      <c r="A75" s="63">
        <v>109</v>
      </c>
      <c r="B75" s="70" t="str">
        <f t="shared" si="14"/>
        <v>Duzbaba Lukáš</v>
      </c>
      <c r="C75" s="63" t="str">
        <f t="shared" si="15"/>
        <v>M</v>
      </c>
      <c r="D75" s="63">
        <f t="shared" si="16"/>
        <v>1984</v>
      </c>
      <c r="E75" s="63">
        <f t="shared" si="17"/>
        <v>0</v>
      </c>
      <c r="F75" s="63">
        <f t="shared" si="18"/>
        <v>92</v>
      </c>
      <c r="G75" s="63">
        <f t="shared" si="19"/>
        <v>53</v>
      </c>
      <c r="H75" s="63">
        <f t="shared" si="20"/>
        <v>55</v>
      </c>
      <c r="I75" s="63">
        <f t="shared" si="21"/>
        <v>0</v>
      </c>
      <c r="J75" s="64">
        <f t="shared" si="22"/>
        <v>2.8483796296296295E-2</v>
      </c>
      <c r="K75" s="64">
        <f t="shared" si="23"/>
        <v>3.7442129629629624E-2</v>
      </c>
      <c r="L75" s="65">
        <f t="shared" si="13"/>
        <v>88</v>
      </c>
      <c r="M75" s="65">
        <f t="shared" si="24"/>
        <v>73</v>
      </c>
    </row>
    <row r="76" spans="1:13" x14ac:dyDescent="0.2">
      <c r="A76" s="63">
        <v>33</v>
      </c>
      <c r="B76" s="70" t="str">
        <f t="shared" si="14"/>
        <v>Vopěnka Martin</v>
      </c>
      <c r="C76" s="63" t="str">
        <f t="shared" si="15"/>
        <v>M</v>
      </c>
      <c r="D76" s="63">
        <f t="shared" si="16"/>
        <v>1963</v>
      </c>
      <c r="E76" s="63">
        <f t="shared" si="17"/>
        <v>0</v>
      </c>
      <c r="F76" s="63">
        <f t="shared" si="18"/>
        <v>75</v>
      </c>
      <c r="G76" s="63">
        <f t="shared" si="19"/>
        <v>44</v>
      </c>
      <c r="H76" s="63">
        <f t="shared" si="20"/>
        <v>1</v>
      </c>
      <c r="I76" s="63">
        <f t="shared" si="21"/>
        <v>0</v>
      </c>
      <c r="J76" s="64">
        <f t="shared" si="22"/>
        <v>2.8518518518518523E-2</v>
      </c>
      <c r="K76" s="64">
        <f t="shared" si="23"/>
        <v>3.0567129629629628E-2</v>
      </c>
      <c r="L76" s="65">
        <f t="shared" si="13"/>
        <v>20</v>
      </c>
      <c r="M76" s="65">
        <f t="shared" si="24"/>
        <v>74</v>
      </c>
    </row>
    <row r="77" spans="1:13" x14ac:dyDescent="0.2">
      <c r="A77" s="63">
        <v>64</v>
      </c>
      <c r="B77" s="70" t="str">
        <f t="shared" si="14"/>
        <v>Jelínek Jiří</v>
      </c>
      <c r="C77" s="63" t="str">
        <f t="shared" si="15"/>
        <v>M</v>
      </c>
      <c r="D77" s="63">
        <f t="shared" si="16"/>
        <v>1964</v>
      </c>
      <c r="E77" s="63" t="str">
        <f t="shared" si="17"/>
        <v>Hovada</v>
      </c>
      <c r="F77" s="63">
        <f t="shared" si="18"/>
        <v>71</v>
      </c>
      <c r="G77" s="63">
        <f t="shared" si="19"/>
        <v>41</v>
      </c>
      <c r="H77" s="63">
        <f t="shared" si="20"/>
        <v>47</v>
      </c>
      <c r="I77" s="63">
        <f t="shared" si="21"/>
        <v>0</v>
      </c>
      <c r="J77" s="64">
        <f t="shared" si="22"/>
        <v>2.8599537037037034E-2</v>
      </c>
      <c r="K77" s="64">
        <f t="shared" si="23"/>
        <v>2.90162037037037E-2</v>
      </c>
      <c r="L77" s="65">
        <f t="shared" si="13"/>
        <v>13</v>
      </c>
      <c r="M77" s="65">
        <f t="shared" si="24"/>
        <v>75</v>
      </c>
    </row>
    <row r="78" spans="1:13" x14ac:dyDescent="0.2">
      <c r="A78" s="63">
        <v>120</v>
      </c>
      <c r="B78" s="70" t="str">
        <f t="shared" si="14"/>
        <v>Chytka Tomáš</v>
      </c>
      <c r="C78" s="63" t="str">
        <f t="shared" si="15"/>
        <v>M</v>
      </c>
      <c r="D78" s="63">
        <f t="shared" si="16"/>
        <v>1966</v>
      </c>
      <c r="E78" s="63">
        <f t="shared" si="17"/>
        <v>0</v>
      </c>
      <c r="F78" s="63">
        <f t="shared" si="18"/>
        <v>95</v>
      </c>
      <c r="G78" s="63">
        <f t="shared" si="19"/>
        <v>56</v>
      </c>
      <c r="H78" s="63">
        <f t="shared" si="20"/>
        <v>25</v>
      </c>
      <c r="I78" s="63">
        <f t="shared" si="21"/>
        <v>0</v>
      </c>
      <c r="J78" s="64">
        <f t="shared" si="22"/>
        <v>2.8865740740740744E-2</v>
      </c>
      <c r="K78" s="64">
        <f t="shared" si="23"/>
        <v>3.9178240740740743E-2</v>
      </c>
      <c r="L78" s="65">
        <f t="shared" si="13"/>
        <v>97</v>
      </c>
      <c r="M78" s="65">
        <f t="shared" si="24"/>
        <v>76</v>
      </c>
    </row>
    <row r="79" spans="1:13" x14ac:dyDescent="0.2">
      <c r="A79" s="63">
        <v>60</v>
      </c>
      <c r="B79" s="70" t="str">
        <f t="shared" si="14"/>
        <v>Kupsa Ondřej</v>
      </c>
      <c r="C79" s="63" t="str">
        <f t="shared" si="15"/>
        <v>M</v>
      </c>
      <c r="D79" s="63">
        <f t="shared" si="16"/>
        <v>1962</v>
      </c>
      <c r="E79" s="63">
        <f t="shared" si="17"/>
        <v>0</v>
      </c>
      <c r="F79" s="63">
        <f t="shared" si="18"/>
        <v>81</v>
      </c>
      <c r="G79" s="63">
        <f t="shared" si="19"/>
        <v>51</v>
      </c>
      <c r="H79" s="63">
        <f t="shared" si="20"/>
        <v>23</v>
      </c>
      <c r="I79" s="63">
        <f t="shared" si="21"/>
        <v>1</v>
      </c>
      <c r="J79" s="64">
        <f t="shared" si="22"/>
        <v>2.9027777777777777E-2</v>
      </c>
      <c r="K79" s="64">
        <f t="shared" si="23"/>
        <v>3.5682870370370372E-2</v>
      </c>
      <c r="L79" s="65">
        <f t="shared" si="13"/>
        <v>70</v>
      </c>
      <c r="M79" s="65">
        <f t="shared" si="24"/>
        <v>77</v>
      </c>
    </row>
    <row r="80" spans="1:13" x14ac:dyDescent="0.2">
      <c r="A80" s="63">
        <v>105</v>
      </c>
      <c r="B80" s="70" t="str">
        <f t="shared" si="14"/>
        <v>Vladirmír Matysík</v>
      </c>
      <c r="C80" s="63" t="str">
        <f t="shared" si="15"/>
        <v>M</v>
      </c>
      <c r="D80" s="63">
        <f t="shared" si="16"/>
        <v>1948</v>
      </c>
      <c r="E80" s="63">
        <f t="shared" si="17"/>
        <v>0</v>
      </c>
      <c r="F80" s="63">
        <f t="shared" si="18"/>
        <v>82</v>
      </c>
      <c r="G80" s="63">
        <f t="shared" si="19"/>
        <v>58</v>
      </c>
      <c r="H80" s="63">
        <f t="shared" si="20"/>
        <v>17</v>
      </c>
      <c r="I80" s="63">
        <f t="shared" si="21"/>
        <v>3</v>
      </c>
      <c r="J80" s="64">
        <f t="shared" si="22"/>
        <v>2.9212962962962965E-2</v>
      </c>
      <c r="K80" s="64">
        <f t="shared" si="23"/>
        <v>4.0474537037037038E-2</v>
      </c>
      <c r="L80" s="65">
        <f t="shared" si="13"/>
        <v>107</v>
      </c>
      <c r="M80" s="65">
        <f t="shared" si="24"/>
        <v>78</v>
      </c>
    </row>
    <row r="81" spans="1:13" x14ac:dyDescent="0.2">
      <c r="A81" s="63">
        <v>39</v>
      </c>
      <c r="B81" s="70" t="str">
        <f t="shared" si="14"/>
        <v>Novák Ondřej</v>
      </c>
      <c r="C81" s="63" t="str">
        <f t="shared" si="15"/>
        <v>M</v>
      </c>
      <c r="D81" s="63">
        <f t="shared" si="16"/>
        <v>1979</v>
      </c>
      <c r="E81" s="63" t="str">
        <f t="shared" si="17"/>
        <v>Bahno</v>
      </c>
      <c r="F81" s="63">
        <f t="shared" si="18"/>
        <v>74</v>
      </c>
      <c r="G81" s="63">
        <f t="shared" si="19"/>
        <v>56</v>
      </c>
      <c r="H81" s="63">
        <f t="shared" si="20"/>
        <v>31</v>
      </c>
      <c r="I81" s="63">
        <f t="shared" si="21"/>
        <v>4</v>
      </c>
      <c r="J81" s="64">
        <f t="shared" si="22"/>
        <v>2.9236111111111112E-2</v>
      </c>
      <c r="K81" s="64">
        <f t="shared" si="23"/>
        <v>3.9247685185185184E-2</v>
      </c>
      <c r="L81" s="65">
        <f t="shared" si="13"/>
        <v>99</v>
      </c>
      <c r="M81" s="65">
        <f t="shared" si="24"/>
        <v>79</v>
      </c>
    </row>
    <row r="82" spans="1:13" x14ac:dyDescent="0.2">
      <c r="A82" s="63">
        <v>116</v>
      </c>
      <c r="B82" s="70" t="str">
        <f t="shared" si="14"/>
        <v>Omasta Mikuláš</v>
      </c>
      <c r="C82" s="63" t="str">
        <f t="shared" si="15"/>
        <v>M</v>
      </c>
      <c r="D82" s="63">
        <f t="shared" si="16"/>
        <v>1991</v>
      </c>
      <c r="E82" s="63" t="str">
        <f t="shared" si="17"/>
        <v>Český Vodník</v>
      </c>
      <c r="F82" s="63">
        <f t="shared" si="18"/>
        <v>75</v>
      </c>
      <c r="G82" s="63">
        <f t="shared" si="19"/>
        <v>45</v>
      </c>
      <c r="H82" s="63">
        <f t="shared" si="20"/>
        <v>10</v>
      </c>
      <c r="I82" s="63">
        <f t="shared" si="21"/>
        <v>0</v>
      </c>
      <c r="J82" s="64">
        <f t="shared" si="22"/>
        <v>2.9270833333333333E-2</v>
      </c>
      <c r="K82" s="64">
        <f t="shared" si="23"/>
        <v>3.1365740740740743E-2</v>
      </c>
      <c r="L82" s="65">
        <f t="shared" si="13"/>
        <v>23</v>
      </c>
      <c r="M82" s="65">
        <f t="shared" si="24"/>
        <v>80</v>
      </c>
    </row>
    <row r="83" spans="1:13" x14ac:dyDescent="0.2">
      <c r="A83" s="63">
        <v>2</v>
      </c>
      <c r="B83" s="70" t="str">
        <f t="shared" si="14"/>
        <v>Míšek Jan</v>
      </c>
      <c r="C83" s="63" t="str">
        <f t="shared" si="15"/>
        <v>M</v>
      </c>
      <c r="D83" s="63">
        <f t="shared" si="16"/>
        <v>1960</v>
      </c>
      <c r="E83" s="63" t="str">
        <f t="shared" si="17"/>
        <v>Bonbon 2012</v>
      </c>
      <c r="F83" s="63">
        <f t="shared" si="18"/>
        <v>93</v>
      </c>
      <c r="G83" s="63">
        <f t="shared" si="19"/>
        <v>56</v>
      </c>
      <c r="H83" s="63">
        <f t="shared" si="20"/>
        <v>26</v>
      </c>
      <c r="I83" s="63">
        <f t="shared" si="21"/>
        <v>0</v>
      </c>
      <c r="J83" s="64">
        <f t="shared" si="22"/>
        <v>2.9490740740740744E-2</v>
      </c>
      <c r="K83" s="64">
        <f t="shared" si="23"/>
        <v>3.9189814814814809E-2</v>
      </c>
      <c r="L83" s="65">
        <f t="shared" si="13"/>
        <v>98</v>
      </c>
      <c r="M83" s="65">
        <f t="shared" si="24"/>
        <v>81</v>
      </c>
    </row>
    <row r="84" spans="1:13" x14ac:dyDescent="0.2">
      <c r="A84" s="63">
        <v>40</v>
      </c>
      <c r="B84" s="70" t="str">
        <f t="shared" si="14"/>
        <v>Drygalski Henryk</v>
      </c>
      <c r="C84" s="63" t="str">
        <f t="shared" si="15"/>
        <v>M</v>
      </c>
      <c r="D84" s="63">
        <f t="shared" si="16"/>
        <v>1979</v>
      </c>
      <c r="E84" s="63">
        <f t="shared" si="17"/>
        <v>0</v>
      </c>
      <c r="F84" s="63">
        <f t="shared" si="18"/>
        <v>80</v>
      </c>
      <c r="G84" s="63">
        <f t="shared" si="19"/>
        <v>48</v>
      </c>
      <c r="H84" s="63">
        <f t="shared" si="20"/>
        <v>32</v>
      </c>
      <c r="I84" s="63">
        <f t="shared" si="21"/>
        <v>0</v>
      </c>
      <c r="J84" s="64">
        <f t="shared" si="22"/>
        <v>2.9490740740740744E-2</v>
      </c>
      <c r="K84" s="64">
        <f t="shared" si="23"/>
        <v>3.3703703703703701E-2</v>
      </c>
      <c r="L84" s="65">
        <f t="shared" si="13"/>
        <v>53</v>
      </c>
      <c r="M84" s="65">
        <f t="shared" si="24"/>
        <v>81</v>
      </c>
    </row>
    <row r="85" spans="1:13" x14ac:dyDescent="0.2">
      <c r="A85" s="63">
        <v>101</v>
      </c>
      <c r="B85" s="70" t="str">
        <f t="shared" si="14"/>
        <v>Pejšek Zbyněk</v>
      </c>
      <c r="C85" s="63" t="str">
        <f t="shared" si="15"/>
        <v>M</v>
      </c>
      <c r="D85" s="63">
        <f t="shared" si="16"/>
        <v>1965</v>
      </c>
      <c r="E85" s="63">
        <f t="shared" si="17"/>
        <v>0</v>
      </c>
      <c r="F85" s="63">
        <f t="shared" si="18"/>
        <v>93</v>
      </c>
      <c r="G85" s="63">
        <f t="shared" si="19"/>
        <v>56</v>
      </c>
      <c r="H85" s="63">
        <f t="shared" si="20"/>
        <v>42</v>
      </c>
      <c r="I85" s="63">
        <f t="shared" si="21"/>
        <v>0</v>
      </c>
      <c r="J85" s="64">
        <f t="shared" si="22"/>
        <v>2.9629629629629627E-2</v>
      </c>
      <c r="K85" s="64">
        <f t="shared" si="23"/>
        <v>3.9375E-2</v>
      </c>
      <c r="L85" s="65">
        <f t="shared" si="13"/>
        <v>100</v>
      </c>
      <c r="M85" s="65">
        <f t="shared" si="24"/>
        <v>83</v>
      </c>
    </row>
    <row r="86" spans="1:13" x14ac:dyDescent="0.2">
      <c r="A86" s="63">
        <v>84</v>
      </c>
      <c r="B86" s="70" t="str">
        <f t="shared" si="14"/>
        <v>Honzák Lukáš</v>
      </c>
      <c r="C86" s="63" t="str">
        <f t="shared" si="15"/>
        <v>M</v>
      </c>
      <c r="D86" s="63">
        <f t="shared" si="16"/>
        <v>1981</v>
      </c>
      <c r="E86" s="63">
        <f t="shared" si="17"/>
        <v>0</v>
      </c>
      <c r="F86" s="63">
        <f t="shared" si="18"/>
        <v>85</v>
      </c>
      <c r="G86" s="63">
        <f t="shared" si="19"/>
        <v>51</v>
      </c>
      <c r="H86" s="63">
        <f t="shared" si="20"/>
        <v>56</v>
      </c>
      <c r="I86" s="63">
        <f t="shared" si="21"/>
        <v>0</v>
      </c>
      <c r="J86" s="64">
        <f t="shared" si="22"/>
        <v>2.9699074074074072E-2</v>
      </c>
      <c r="K86" s="64">
        <f t="shared" si="23"/>
        <v>3.6064814814814813E-2</v>
      </c>
      <c r="L86" s="65">
        <f t="shared" si="13"/>
        <v>75</v>
      </c>
      <c r="M86" s="65">
        <f t="shared" si="24"/>
        <v>84</v>
      </c>
    </row>
    <row r="87" spans="1:13" x14ac:dyDescent="0.2">
      <c r="A87" s="63">
        <v>117</v>
      </c>
      <c r="B87" s="70" t="str">
        <f t="shared" si="14"/>
        <v>Vymazal Josef</v>
      </c>
      <c r="C87" s="63" t="str">
        <f t="shared" si="15"/>
        <v>M</v>
      </c>
      <c r="D87" s="63">
        <f t="shared" si="16"/>
        <v>1962</v>
      </c>
      <c r="E87" s="63">
        <f t="shared" si="17"/>
        <v>0</v>
      </c>
      <c r="F87" s="63">
        <f t="shared" si="18"/>
        <v>91</v>
      </c>
      <c r="G87" s="63">
        <f t="shared" si="19"/>
        <v>58</v>
      </c>
      <c r="H87" s="63">
        <f t="shared" si="20"/>
        <v>40</v>
      </c>
      <c r="I87" s="63">
        <f t="shared" si="21"/>
        <v>1</v>
      </c>
      <c r="J87" s="64">
        <f t="shared" si="22"/>
        <v>2.97337962962963E-2</v>
      </c>
      <c r="K87" s="64">
        <f t="shared" si="23"/>
        <v>4.0740740740740737E-2</v>
      </c>
      <c r="L87" s="65">
        <f t="shared" si="13"/>
        <v>108</v>
      </c>
      <c r="M87" s="65">
        <f t="shared" si="24"/>
        <v>85</v>
      </c>
    </row>
    <row r="88" spans="1:13" x14ac:dyDescent="0.2">
      <c r="A88" s="63">
        <v>118</v>
      </c>
      <c r="B88" s="70" t="str">
        <f t="shared" si="14"/>
        <v xml:space="preserve">Slomek Martin </v>
      </c>
      <c r="C88" s="63" t="str">
        <f t="shared" si="15"/>
        <v>M</v>
      </c>
      <c r="D88" s="63">
        <f t="shared" si="16"/>
        <v>1953</v>
      </c>
      <c r="E88" s="63">
        <f t="shared" si="17"/>
        <v>0</v>
      </c>
      <c r="F88" s="63">
        <f t="shared" si="18"/>
        <v>83</v>
      </c>
      <c r="G88" s="63">
        <f t="shared" si="19"/>
        <v>50</v>
      </c>
      <c r="H88" s="63">
        <f t="shared" si="20"/>
        <v>50</v>
      </c>
      <c r="I88" s="63">
        <f t="shared" si="21"/>
        <v>0</v>
      </c>
      <c r="J88" s="64">
        <f t="shared" si="22"/>
        <v>2.9768518518518517E-2</v>
      </c>
      <c r="K88" s="64">
        <f t="shared" si="23"/>
        <v>3.5300925925925923E-2</v>
      </c>
      <c r="L88" s="65">
        <f t="shared" si="13"/>
        <v>62</v>
      </c>
      <c r="M88" s="65">
        <f t="shared" si="24"/>
        <v>86</v>
      </c>
    </row>
    <row r="89" spans="1:13" x14ac:dyDescent="0.2">
      <c r="A89" s="63">
        <v>54</v>
      </c>
      <c r="B89" s="70" t="str">
        <f t="shared" si="14"/>
        <v>Žák Josef</v>
      </c>
      <c r="C89" s="63" t="str">
        <f t="shared" si="15"/>
        <v>M</v>
      </c>
      <c r="D89" s="63">
        <f t="shared" si="16"/>
        <v>1973</v>
      </c>
      <c r="E89" s="63">
        <f t="shared" si="17"/>
        <v>0</v>
      </c>
      <c r="F89" s="63">
        <f t="shared" si="18"/>
        <v>69</v>
      </c>
      <c r="G89" s="63">
        <f t="shared" si="19"/>
        <v>48</v>
      </c>
      <c r="H89" s="63">
        <f t="shared" si="20"/>
        <v>17</v>
      </c>
      <c r="I89" s="63">
        <f t="shared" si="21"/>
        <v>2</v>
      </c>
      <c r="J89" s="64">
        <f t="shared" si="22"/>
        <v>2.9780092592592594E-2</v>
      </c>
      <c r="K89" s="64">
        <f t="shared" si="23"/>
        <v>3.3530092592592591E-2</v>
      </c>
      <c r="L89" s="65">
        <f t="shared" si="13"/>
        <v>51</v>
      </c>
      <c r="M89" s="65">
        <f t="shared" si="24"/>
        <v>87</v>
      </c>
    </row>
    <row r="90" spans="1:13" x14ac:dyDescent="0.2">
      <c r="A90" s="63">
        <v>20</v>
      </c>
      <c r="B90" s="70" t="str">
        <f t="shared" si="14"/>
        <v>Eppert Roman</v>
      </c>
      <c r="C90" s="63" t="str">
        <f t="shared" si="15"/>
        <v>M</v>
      </c>
      <c r="D90" s="63">
        <f t="shared" si="16"/>
        <v>1959</v>
      </c>
      <c r="E90" s="63">
        <f t="shared" si="17"/>
        <v>0</v>
      </c>
      <c r="F90" s="63">
        <f t="shared" si="18"/>
        <v>77</v>
      </c>
      <c r="G90" s="63">
        <f t="shared" si="19"/>
        <v>47</v>
      </c>
      <c r="H90" s="63">
        <f t="shared" si="20"/>
        <v>32</v>
      </c>
      <c r="I90" s="63">
        <f t="shared" si="21"/>
        <v>0</v>
      </c>
      <c r="J90" s="64">
        <f t="shared" si="22"/>
        <v>3.0000000000000002E-2</v>
      </c>
      <c r="K90" s="64">
        <f t="shared" si="23"/>
        <v>3.3009259259259259E-2</v>
      </c>
      <c r="L90" s="65">
        <f t="shared" si="13"/>
        <v>42</v>
      </c>
      <c r="M90" s="65">
        <f t="shared" si="24"/>
        <v>88</v>
      </c>
    </row>
    <row r="91" spans="1:13" x14ac:dyDescent="0.2">
      <c r="A91" s="63">
        <v>103</v>
      </c>
      <c r="B91" s="70" t="str">
        <f t="shared" si="14"/>
        <v>Novák Petr</v>
      </c>
      <c r="C91" s="63" t="str">
        <f t="shared" si="15"/>
        <v>M</v>
      </c>
      <c r="D91" s="63">
        <f t="shared" si="16"/>
        <v>1951</v>
      </c>
      <c r="E91" s="63">
        <f t="shared" si="17"/>
        <v>0</v>
      </c>
      <c r="F91" s="63">
        <f t="shared" si="18"/>
        <v>77</v>
      </c>
      <c r="G91" s="63">
        <f t="shared" si="19"/>
        <v>50</v>
      </c>
      <c r="H91" s="63">
        <f t="shared" si="20"/>
        <v>43</v>
      </c>
      <c r="I91" s="63">
        <f t="shared" si="21"/>
        <v>1</v>
      </c>
      <c r="J91" s="64">
        <f t="shared" si="22"/>
        <v>3.0115740740740738E-2</v>
      </c>
      <c r="K91" s="64">
        <f t="shared" si="23"/>
        <v>3.5219907407407408E-2</v>
      </c>
      <c r="L91" s="65">
        <f t="shared" si="13"/>
        <v>61</v>
      </c>
      <c r="M91" s="65">
        <f t="shared" si="24"/>
        <v>89</v>
      </c>
    </row>
    <row r="92" spans="1:13" x14ac:dyDescent="0.2">
      <c r="A92" s="63">
        <v>43</v>
      </c>
      <c r="B92" s="70" t="str">
        <f t="shared" si="14"/>
        <v>Dobrovodský Radim</v>
      </c>
      <c r="C92" s="63" t="str">
        <f t="shared" si="15"/>
        <v>M</v>
      </c>
      <c r="D92" s="63">
        <f t="shared" si="16"/>
        <v>1966</v>
      </c>
      <c r="E92" s="63">
        <f t="shared" si="17"/>
        <v>0</v>
      </c>
      <c r="F92" s="63">
        <f t="shared" si="18"/>
        <v>86</v>
      </c>
      <c r="G92" s="63">
        <f t="shared" si="19"/>
        <v>53</v>
      </c>
      <c r="H92" s="63">
        <f t="shared" si="20"/>
        <v>27</v>
      </c>
      <c r="I92" s="63">
        <f t="shared" si="21"/>
        <v>0</v>
      </c>
      <c r="J92" s="64">
        <f t="shared" si="22"/>
        <v>3.0208333333333334E-2</v>
      </c>
      <c r="K92" s="64">
        <f t="shared" si="23"/>
        <v>3.7118055555555557E-2</v>
      </c>
      <c r="L92" s="65">
        <f t="shared" si="13"/>
        <v>84</v>
      </c>
      <c r="M92" s="65">
        <f t="shared" si="24"/>
        <v>90</v>
      </c>
    </row>
    <row r="93" spans="1:13" x14ac:dyDescent="0.2">
      <c r="A93" s="63">
        <v>70</v>
      </c>
      <c r="B93" s="70" t="str">
        <f t="shared" si="14"/>
        <v>Havlín Antonín</v>
      </c>
      <c r="C93" s="63" t="str">
        <f t="shared" si="15"/>
        <v>M</v>
      </c>
      <c r="D93" s="63">
        <f t="shared" si="16"/>
        <v>1955</v>
      </c>
      <c r="E93" s="63" t="str">
        <f t="shared" si="17"/>
        <v>Pivní Laura</v>
      </c>
      <c r="F93" s="63">
        <f t="shared" si="18"/>
        <v>73</v>
      </c>
      <c r="G93" s="63">
        <f t="shared" si="19"/>
        <v>45</v>
      </c>
      <c r="H93" s="63">
        <f t="shared" si="20"/>
        <v>44</v>
      </c>
      <c r="I93" s="63">
        <f t="shared" si="21"/>
        <v>0</v>
      </c>
      <c r="J93" s="64">
        <f t="shared" si="22"/>
        <v>3.0451388888888889E-2</v>
      </c>
      <c r="K93" s="64">
        <f t="shared" si="23"/>
        <v>3.1759259259259258E-2</v>
      </c>
      <c r="L93" s="65">
        <f t="shared" si="13"/>
        <v>26</v>
      </c>
      <c r="M93" s="65">
        <f t="shared" si="24"/>
        <v>91</v>
      </c>
    </row>
    <row r="94" spans="1:13" x14ac:dyDescent="0.2">
      <c r="A94" s="63">
        <v>35</v>
      </c>
      <c r="B94" s="70" t="str">
        <f t="shared" si="14"/>
        <v>Čižinský Jaromír</v>
      </c>
      <c r="C94" s="63" t="str">
        <f t="shared" si="15"/>
        <v>M</v>
      </c>
      <c r="D94" s="63">
        <f t="shared" si="16"/>
        <v>1955</v>
      </c>
      <c r="E94" s="63">
        <f t="shared" si="17"/>
        <v>0</v>
      </c>
      <c r="F94" s="63">
        <f t="shared" si="18"/>
        <v>70</v>
      </c>
      <c r="G94" s="63">
        <f t="shared" si="19"/>
        <v>43</v>
      </c>
      <c r="H94" s="63">
        <f t="shared" si="20"/>
        <v>53</v>
      </c>
      <c r="I94" s="63">
        <f t="shared" si="21"/>
        <v>0</v>
      </c>
      <c r="J94" s="64">
        <f t="shared" si="22"/>
        <v>3.0474537037037036E-2</v>
      </c>
      <c r="K94" s="64">
        <f t="shared" si="23"/>
        <v>3.0474537037037036E-2</v>
      </c>
      <c r="L94" s="65">
        <f t="shared" si="13"/>
        <v>19</v>
      </c>
      <c r="M94" s="65">
        <f t="shared" si="24"/>
        <v>92</v>
      </c>
    </row>
    <row r="95" spans="1:13" x14ac:dyDescent="0.2">
      <c r="A95" s="63">
        <v>14</v>
      </c>
      <c r="B95" s="70" t="str">
        <f t="shared" si="14"/>
        <v>Bednář Petr</v>
      </c>
      <c r="C95" s="63" t="str">
        <f t="shared" si="15"/>
        <v>M</v>
      </c>
      <c r="D95" s="63">
        <f t="shared" si="16"/>
        <v>1978</v>
      </c>
      <c r="E95" s="63">
        <f t="shared" si="17"/>
        <v>0</v>
      </c>
      <c r="F95" s="63">
        <f t="shared" si="18"/>
        <v>74</v>
      </c>
      <c r="G95" s="63">
        <f t="shared" si="19"/>
        <v>46</v>
      </c>
      <c r="H95" s="63">
        <f t="shared" si="20"/>
        <v>52</v>
      </c>
      <c r="I95" s="63">
        <f t="shared" si="21"/>
        <v>0</v>
      </c>
      <c r="J95" s="64">
        <f t="shared" si="22"/>
        <v>3.078703703703704E-2</v>
      </c>
      <c r="K95" s="64">
        <f t="shared" si="23"/>
        <v>3.2546296296296295E-2</v>
      </c>
      <c r="L95" s="65">
        <f t="shared" si="13"/>
        <v>38</v>
      </c>
      <c r="M95" s="65">
        <f t="shared" si="24"/>
        <v>93</v>
      </c>
    </row>
    <row r="96" spans="1:13" x14ac:dyDescent="0.2">
      <c r="A96" s="63">
        <v>97</v>
      </c>
      <c r="B96" s="70" t="str">
        <f t="shared" si="14"/>
        <v>Rebhán David</v>
      </c>
      <c r="C96" s="63" t="str">
        <f t="shared" si="15"/>
        <v>M</v>
      </c>
      <c r="D96" s="63">
        <f t="shared" si="16"/>
        <v>1993</v>
      </c>
      <c r="E96" s="63">
        <f t="shared" si="17"/>
        <v>0</v>
      </c>
      <c r="F96" s="63">
        <f t="shared" si="18"/>
        <v>73</v>
      </c>
      <c r="G96" s="63">
        <f t="shared" si="19"/>
        <v>52</v>
      </c>
      <c r="H96" s="63">
        <f t="shared" si="20"/>
        <v>35</v>
      </c>
      <c r="I96" s="63">
        <f t="shared" si="21"/>
        <v>2</v>
      </c>
      <c r="J96" s="64">
        <f t="shared" si="22"/>
        <v>3.1018518518518515E-2</v>
      </c>
      <c r="K96" s="64">
        <f t="shared" si="23"/>
        <v>3.6516203703703703E-2</v>
      </c>
      <c r="L96" s="65">
        <f t="shared" si="13"/>
        <v>78</v>
      </c>
      <c r="M96" s="65">
        <f t="shared" si="24"/>
        <v>94</v>
      </c>
    </row>
    <row r="97" spans="1:13" x14ac:dyDescent="0.2">
      <c r="A97" s="63">
        <v>63</v>
      </c>
      <c r="B97" s="70" t="str">
        <f t="shared" si="14"/>
        <v>Mašek Roman</v>
      </c>
      <c r="C97" s="63" t="str">
        <f t="shared" si="15"/>
        <v>M</v>
      </c>
      <c r="D97" s="63">
        <f t="shared" si="16"/>
        <v>1961</v>
      </c>
      <c r="E97" s="63">
        <f t="shared" si="17"/>
        <v>0</v>
      </c>
      <c r="F97" s="63">
        <f t="shared" si="18"/>
        <v>74</v>
      </c>
      <c r="G97" s="63">
        <f t="shared" si="19"/>
        <v>47</v>
      </c>
      <c r="H97" s="63">
        <f t="shared" si="20"/>
        <v>34</v>
      </c>
      <c r="I97" s="63">
        <f t="shared" si="21"/>
        <v>0</v>
      </c>
      <c r="J97" s="64">
        <f t="shared" si="22"/>
        <v>3.123842592592593E-2</v>
      </c>
      <c r="K97" s="64">
        <f t="shared" si="23"/>
        <v>3.3032407407407406E-2</v>
      </c>
      <c r="L97" s="65">
        <f t="shared" si="13"/>
        <v>44</v>
      </c>
      <c r="M97" s="65">
        <f t="shared" si="24"/>
        <v>95</v>
      </c>
    </row>
    <row r="98" spans="1:13" x14ac:dyDescent="0.2">
      <c r="A98" s="63">
        <v>42</v>
      </c>
      <c r="B98" s="70" t="str">
        <f t="shared" si="14"/>
        <v>Švehla Milan</v>
      </c>
      <c r="C98" s="63" t="str">
        <f t="shared" si="15"/>
        <v>M</v>
      </c>
      <c r="D98" s="63">
        <f t="shared" si="16"/>
        <v>1967</v>
      </c>
      <c r="E98" s="63">
        <f t="shared" si="17"/>
        <v>0</v>
      </c>
      <c r="F98" s="63">
        <f t="shared" si="18"/>
        <v>79</v>
      </c>
      <c r="G98" s="63">
        <f t="shared" si="19"/>
        <v>50</v>
      </c>
      <c r="H98" s="63">
        <f t="shared" si="20"/>
        <v>53</v>
      </c>
      <c r="I98" s="63">
        <f t="shared" si="21"/>
        <v>0</v>
      </c>
      <c r="J98" s="64">
        <f t="shared" si="22"/>
        <v>3.1307870370370368E-2</v>
      </c>
      <c r="K98" s="64">
        <f t="shared" si="23"/>
        <v>3.5335648148148151E-2</v>
      </c>
      <c r="L98" s="65">
        <f t="shared" si="13"/>
        <v>64</v>
      </c>
      <c r="M98" s="65">
        <f t="shared" si="24"/>
        <v>96</v>
      </c>
    </row>
    <row r="99" spans="1:13" x14ac:dyDescent="0.2">
      <c r="A99" s="63">
        <v>26</v>
      </c>
      <c r="B99" s="70" t="str">
        <f t="shared" si="14"/>
        <v>Omasta Honza</v>
      </c>
      <c r="C99" s="63" t="str">
        <f t="shared" si="15"/>
        <v>M</v>
      </c>
      <c r="D99" s="63">
        <f t="shared" si="16"/>
        <v>1964</v>
      </c>
      <c r="E99" s="63">
        <f t="shared" si="17"/>
        <v>0</v>
      </c>
      <c r="F99" s="63">
        <f t="shared" si="18"/>
        <v>78</v>
      </c>
      <c r="G99" s="63">
        <f t="shared" si="19"/>
        <v>50</v>
      </c>
      <c r="H99" s="63">
        <f t="shared" si="20"/>
        <v>41</v>
      </c>
      <c r="I99" s="63">
        <f t="shared" si="21"/>
        <v>0</v>
      </c>
      <c r="J99" s="64">
        <f t="shared" si="22"/>
        <v>3.1585648148148147E-2</v>
      </c>
      <c r="K99" s="64">
        <f t="shared" si="23"/>
        <v>3.5196759259259254E-2</v>
      </c>
      <c r="L99" s="65">
        <f t="shared" si="13"/>
        <v>60</v>
      </c>
      <c r="M99" s="65">
        <f t="shared" si="24"/>
        <v>97</v>
      </c>
    </row>
    <row r="100" spans="1:13" x14ac:dyDescent="0.2">
      <c r="A100" s="63">
        <v>78</v>
      </c>
      <c r="B100" s="70" t="str">
        <f t="shared" si="14"/>
        <v>Mošnička Jiří</v>
      </c>
      <c r="C100" s="63" t="str">
        <f t="shared" si="15"/>
        <v>M</v>
      </c>
      <c r="D100" s="63">
        <f t="shared" si="16"/>
        <v>1986</v>
      </c>
      <c r="E100" s="63" t="str">
        <f t="shared" si="17"/>
        <v>Yama Moto</v>
      </c>
      <c r="F100" s="63">
        <f t="shared" si="18"/>
        <v>86</v>
      </c>
      <c r="G100" s="63">
        <f t="shared" si="19"/>
        <v>62</v>
      </c>
      <c r="H100" s="63">
        <f t="shared" si="20"/>
        <v>13</v>
      </c>
      <c r="I100" s="63">
        <f t="shared" si="21"/>
        <v>2</v>
      </c>
      <c r="J100" s="64">
        <f t="shared" si="22"/>
        <v>3.1770833333333331E-2</v>
      </c>
      <c r="K100" s="64">
        <f t="shared" si="23"/>
        <v>4.3206018518518519E-2</v>
      </c>
      <c r="L100" s="65">
        <f t="shared" si="13"/>
        <v>113</v>
      </c>
      <c r="M100" s="65">
        <f t="shared" si="24"/>
        <v>98</v>
      </c>
    </row>
    <row r="101" spans="1:13" x14ac:dyDescent="0.2">
      <c r="A101" s="63">
        <v>3</v>
      </c>
      <c r="B101" s="70" t="str">
        <f t="shared" si="14"/>
        <v>Kuna David</v>
      </c>
      <c r="C101" s="63" t="str">
        <f t="shared" si="15"/>
        <v>M</v>
      </c>
      <c r="D101" s="63">
        <f t="shared" si="16"/>
        <v>1977</v>
      </c>
      <c r="E101" s="63" t="str">
        <f t="shared" si="17"/>
        <v>S Kunou v zádech</v>
      </c>
      <c r="F101" s="63">
        <f t="shared" si="18"/>
        <v>84</v>
      </c>
      <c r="G101" s="63">
        <f t="shared" si="19"/>
        <v>60</v>
      </c>
      <c r="H101" s="63">
        <f t="shared" si="20"/>
        <v>59</v>
      </c>
      <c r="I101" s="63">
        <f t="shared" si="21"/>
        <v>2</v>
      </c>
      <c r="J101" s="64">
        <f t="shared" si="22"/>
        <v>3.1817129629629633E-2</v>
      </c>
      <c r="K101" s="64">
        <f t="shared" si="23"/>
        <v>4.234953703703704E-2</v>
      </c>
      <c r="L101" s="65">
        <f t="shared" si="13"/>
        <v>112</v>
      </c>
      <c r="M101" s="65">
        <f t="shared" si="24"/>
        <v>99</v>
      </c>
    </row>
    <row r="102" spans="1:13" x14ac:dyDescent="0.2">
      <c r="A102" s="63">
        <v>91</v>
      </c>
      <c r="B102" s="70" t="str">
        <f t="shared" si="14"/>
        <v>Valko Stanislav</v>
      </c>
      <c r="C102" s="63" t="str">
        <f t="shared" si="15"/>
        <v>M</v>
      </c>
      <c r="D102" s="63">
        <f t="shared" si="16"/>
        <v>1977</v>
      </c>
      <c r="E102" s="63">
        <f t="shared" si="17"/>
        <v>0</v>
      </c>
      <c r="F102" s="63">
        <f t="shared" si="18"/>
        <v>86</v>
      </c>
      <c r="G102" s="63">
        <f t="shared" si="19"/>
        <v>69</v>
      </c>
      <c r="H102" s="63">
        <f t="shared" si="20"/>
        <v>2</v>
      </c>
      <c r="I102" s="63">
        <f t="shared" si="21"/>
        <v>4</v>
      </c>
      <c r="J102" s="64">
        <f t="shared" si="22"/>
        <v>3.2233796296296295E-2</v>
      </c>
      <c r="K102" s="64">
        <f t="shared" si="23"/>
        <v>4.7939814814814817E-2</v>
      </c>
      <c r="L102" s="65">
        <f t="shared" si="13"/>
        <v>121</v>
      </c>
      <c r="M102" s="65">
        <f t="shared" si="24"/>
        <v>100</v>
      </c>
    </row>
    <row r="103" spans="1:13" x14ac:dyDescent="0.2">
      <c r="A103" s="63">
        <v>15</v>
      </c>
      <c r="B103" s="70" t="str">
        <f t="shared" si="14"/>
        <v>Krejsa Václav</v>
      </c>
      <c r="C103" s="63" t="str">
        <f t="shared" si="15"/>
        <v>M</v>
      </c>
      <c r="D103" s="63">
        <f t="shared" si="16"/>
        <v>1952</v>
      </c>
      <c r="E103" s="63" t="str">
        <f t="shared" si="17"/>
        <v>Bonbon 2012</v>
      </c>
      <c r="F103" s="63">
        <f t="shared" si="18"/>
        <v>88</v>
      </c>
      <c r="G103" s="63">
        <f t="shared" si="19"/>
        <v>70</v>
      </c>
      <c r="H103" s="63">
        <f t="shared" si="20"/>
        <v>50</v>
      </c>
      <c r="I103" s="63">
        <f t="shared" si="21"/>
        <v>4</v>
      </c>
      <c r="J103" s="64">
        <f t="shared" si="22"/>
        <v>3.2488425925925928E-2</v>
      </c>
      <c r="K103" s="64">
        <f t="shared" si="23"/>
        <v>4.9189814814814818E-2</v>
      </c>
      <c r="L103" s="65">
        <f t="shared" si="13"/>
        <v>122</v>
      </c>
      <c r="M103" s="65">
        <f t="shared" si="24"/>
        <v>101</v>
      </c>
    </row>
    <row r="104" spans="1:13" x14ac:dyDescent="0.2">
      <c r="A104" s="63">
        <v>62</v>
      </c>
      <c r="B104" s="70" t="str">
        <f t="shared" si="14"/>
        <v>Dbalý Vladimír</v>
      </c>
      <c r="C104" s="63" t="str">
        <f t="shared" si="15"/>
        <v>M</v>
      </c>
      <c r="D104" s="63">
        <f t="shared" si="16"/>
        <v>1959</v>
      </c>
      <c r="E104" s="63">
        <f t="shared" si="17"/>
        <v>0</v>
      </c>
      <c r="F104" s="63">
        <f t="shared" si="18"/>
        <v>121</v>
      </c>
      <c r="G104" s="63">
        <f t="shared" si="19"/>
        <v>81</v>
      </c>
      <c r="H104" s="63">
        <f t="shared" si="20"/>
        <v>13</v>
      </c>
      <c r="I104" s="63">
        <f t="shared" si="21"/>
        <v>0</v>
      </c>
      <c r="J104" s="64">
        <f t="shared" si="22"/>
        <v>3.2627314814814817E-2</v>
      </c>
      <c r="K104" s="64">
        <f t="shared" si="23"/>
        <v>5.6400462962962965E-2</v>
      </c>
      <c r="L104" s="65">
        <f t="shared" si="13"/>
        <v>127</v>
      </c>
      <c r="M104" s="65">
        <f t="shared" si="24"/>
        <v>102</v>
      </c>
    </row>
    <row r="105" spans="1:13" x14ac:dyDescent="0.2">
      <c r="A105" s="63">
        <v>83</v>
      </c>
      <c r="B105" s="70" t="str">
        <f t="shared" si="14"/>
        <v>Velehradský Petr</v>
      </c>
      <c r="C105" s="63" t="str">
        <f t="shared" si="15"/>
        <v>M</v>
      </c>
      <c r="D105" s="63">
        <f t="shared" si="16"/>
        <v>1959</v>
      </c>
      <c r="E105" s="63">
        <f t="shared" si="17"/>
        <v>0</v>
      </c>
      <c r="F105" s="63">
        <f t="shared" si="18"/>
        <v>71</v>
      </c>
      <c r="G105" s="63">
        <f t="shared" si="19"/>
        <v>48</v>
      </c>
      <c r="H105" s="63">
        <f t="shared" si="20"/>
        <v>5</v>
      </c>
      <c r="I105" s="63">
        <f t="shared" si="21"/>
        <v>0</v>
      </c>
      <c r="J105" s="64">
        <f t="shared" si="22"/>
        <v>3.2916666666666664E-2</v>
      </c>
      <c r="K105" s="64">
        <f t="shared" si="23"/>
        <v>3.3391203703703708E-2</v>
      </c>
      <c r="L105" s="65">
        <f t="shared" si="13"/>
        <v>49</v>
      </c>
      <c r="M105" s="65">
        <f t="shared" si="24"/>
        <v>103</v>
      </c>
    </row>
    <row r="106" spans="1:13" x14ac:dyDescent="0.2">
      <c r="A106" s="63">
        <v>129</v>
      </c>
      <c r="B106" s="70" t="str">
        <f t="shared" si="14"/>
        <v>Horníček Leoš</v>
      </c>
      <c r="C106" s="63" t="str">
        <f t="shared" si="15"/>
        <v>M</v>
      </c>
      <c r="D106" s="63">
        <f t="shared" si="16"/>
        <v>1975</v>
      </c>
      <c r="E106" s="63">
        <f t="shared" si="17"/>
        <v>0</v>
      </c>
      <c r="F106" s="63">
        <f t="shared" si="18"/>
        <v>71</v>
      </c>
      <c r="G106" s="63">
        <f t="shared" si="19"/>
        <v>51</v>
      </c>
      <c r="H106" s="63">
        <f t="shared" si="20"/>
        <v>18</v>
      </c>
      <c r="I106" s="63">
        <f t="shared" si="21"/>
        <v>1</v>
      </c>
      <c r="J106" s="64">
        <f t="shared" si="22"/>
        <v>3.3067129629629634E-2</v>
      </c>
      <c r="K106" s="64">
        <f t="shared" si="23"/>
        <v>3.5624999999999997E-2</v>
      </c>
      <c r="L106" s="65">
        <f t="shared" si="13"/>
        <v>69</v>
      </c>
      <c r="M106" s="65">
        <f t="shared" si="24"/>
        <v>104</v>
      </c>
    </row>
    <row r="107" spans="1:13" x14ac:dyDescent="0.2">
      <c r="A107" s="63">
        <v>59</v>
      </c>
      <c r="B107" s="70" t="str">
        <f t="shared" si="14"/>
        <v>Rott Ivan</v>
      </c>
      <c r="C107" s="63" t="str">
        <f t="shared" si="15"/>
        <v>M</v>
      </c>
      <c r="D107" s="63">
        <f t="shared" si="16"/>
        <v>1954</v>
      </c>
      <c r="E107" s="63" t="str">
        <f t="shared" si="17"/>
        <v>Chapadlo</v>
      </c>
      <c r="F107" s="63">
        <f t="shared" si="18"/>
        <v>88</v>
      </c>
      <c r="G107" s="63">
        <f t="shared" si="19"/>
        <v>66</v>
      </c>
      <c r="H107" s="63">
        <f t="shared" si="20"/>
        <v>21</v>
      </c>
      <c r="I107" s="63">
        <f t="shared" si="21"/>
        <v>2</v>
      </c>
      <c r="J107" s="64">
        <f t="shared" si="22"/>
        <v>3.3333333333333333E-2</v>
      </c>
      <c r="K107" s="64">
        <f t="shared" si="23"/>
        <v>4.6076388888888882E-2</v>
      </c>
      <c r="L107" s="65">
        <f t="shared" si="13"/>
        <v>116</v>
      </c>
      <c r="M107" s="65">
        <f t="shared" si="24"/>
        <v>105</v>
      </c>
    </row>
    <row r="108" spans="1:13" x14ac:dyDescent="0.2">
      <c r="A108" s="63">
        <v>61</v>
      </c>
      <c r="B108" s="70" t="str">
        <f t="shared" si="14"/>
        <v>Pabouček Petr</v>
      </c>
      <c r="C108" s="63" t="str">
        <f t="shared" si="15"/>
        <v>M</v>
      </c>
      <c r="D108" s="63">
        <f t="shared" si="16"/>
        <v>1980</v>
      </c>
      <c r="E108" s="63">
        <f t="shared" si="17"/>
        <v>0</v>
      </c>
      <c r="F108" s="63">
        <f t="shared" si="18"/>
        <v>88</v>
      </c>
      <c r="G108" s="63">
        <f t="shared" si="19"/>
        <v>60</v>
      </c>
      <c r="H108" s="63">
        <f t="shared" si="20"/>
        <v>34</v>
      </c>
      <c r="I108" s="63">
        <f t="shared" si="21"/>
        <v>0</v>
      </c>
      <c r="J108" s="64">
        <f t="shared" si="22"/>
        <v>3.3449074074074069E-2</v>
      </c>
      <c r="K108" s="64">
        <f t="shared" si="23"/>
        <v>4.2060185185185194E-2</v>
      </c>
      <c r="L108" s="65">
        <f t="shared" si="13"/>
        <v>111</v>
      </c>
      <c r="M108" s="65">
        <f t="shared" si="24"/>
        <v>106</v>
      </c>
    </row>
    <row r="109" spans="1:13" x14ac:dyDescent="0.2">
      <c r="A109" s="63">
        <v>68</v>
      </c>
      <c r="B109" s="70" t="str">
        <f t="shared" si="14"/>
        <v>GE Evžen</v>
      </c>
      <c r="C109" s="63" t="str">
        <f t="shared" si="15"/>
        <v>M</v>
      </c>
      <c r="D109" s="63">
        <f t="shared" si="16"/>
        <v>1954</v>
      </c>
      <c r="E109" s="63" t="str">
        <f t="shared" si="17"/>
        <v>SK Jizera</v>
      </c>
      <c r="F109" s="63">
        <f t="shared" si="18"/>
        <v>64</v>
      </c>
      <c r="G109" s="63">
        <f t="shared" si="19"/>
        <v>56</v>
      </c>
      <c r="H109" s="63">
        <f t="shared" si="20"/>
        <v>4</v>
      </c>
      <c r="I109" s="63">
        <f t="shared" si="21"/>
        <v>4</v>
      </c>
      <c r="J109" s="64">
        <f t="shared" si="22"/>
        <v>3.3460648148148149E-2</v>
      </c>
      <c r="K109" s="64">
        <f t="shared" si="23"/>
        <v>3.8935185185185191E-2</v>
      </c>
      <c r="L109" s="65">
        <f t="shared" si="13"/>
        <v>95</v>
      </c>
      <c r="M109" s="65">
        <f t="shared" si="24"/>
        <v>107</v>
      </c>
    </row>
    <row r="110" spans="1:13" x14ac:dyDescent="0.2">
      <c r="A110" s="63">
        <v>128</v>
      </c>
      <c r="B110" s="70" t="str">
        <f t="shared" si="14"/>
        <v>Kopřiva Roman</v>
      </c>
      <c r="C110" s="63" t="str">
        <f t="shared" si="15"/>
        <v>M</v>
      </c>
      <c r="D110" s="63">
        <f t="shared" si="16"/>
        <v>1959</v>
      </c>
      <c r="E110" s="63">
        <f t="shared" si="17"/>
        <v>0</v>
      </c>
      <c r="F110" s="63">
        <f t="shared" si="18"/>
        <v>85</v>
      </c>
      <c r="G110" s="63">
        <f t="shared" si="19"/>
        <v>58</v>
      </c>
      <c r="H110" s="63">
        <f t="shared" si="20"/>
        <v>47</v>
      </c>
      <c r="I110" s="63">
        <f t="shared" si="21"/>
        <v>0</v>
      </c>
      <c r="J110" s="64">
        <f t="shared" si="22"/>
        <v>3.3611111111111112E-2</v>
      </c>
      <c r="K110" s="64">
        <f t="shared" si="23"/>
        <v>4.0821759259259259E-2</v>
      </c>
      <c r="L110" s="65">
        <f t="shared" si="13"/>
        <v>109</v>
      </c>
      <c r="M110" s="65">
        <f t="shared" si="24"/>
        <v>108</v>
      </c>
    </row>
    <row r="111" spans="1:13" x14ac:dyDescent="0.2">
      <c r="A111" s="63">
        <v>128</v>
      </c>
      <c r="B111" s="70" t="str">
        <f t="shared" si="14"/>
        <v>Kopřiva Roman</v>
      </c>
      <c r="C111" s="63" t="str">
        <f t="shared" si="15"/>
        <v>M</v>
      </c>
      <c r="D111" s="63">
        <f t="shared" si="16"/>
        <v>1959</v>
      </c>
      <c r="E111" s="63">
        <f t="shared" si="17"/>
        <v>0</v>
      </c>
      <c r="F111" s="63">
        <f t="shared" si="18"/>
        <v>85</v>
      </c>
      <c r="G111" s="63">
        <f t="shared" si="19"/>
        <v>58</v>
      </c>
      <c r="H111" s="63">
        <f t="shared" si="20"/>
        <v>47</v>
      </c>
      <c r="I111" s="63">
        <f t="shared" si="21"/>
        <v>0</v>
      </c>
      <c r="J111" s="64">
        <f t="shared" si="22"/>
        <v>3.3611111111111112E-2</v>
      </c>
      <c r="K111" s="64">
        <f t="shared" si="23"/>
        <v>4.0821759259259259E-2</v>
      </c>
      <c r="L111" s="64"/>
      <c r="M111" s="65">
        <f t="shared" si="24"/>
        <v>108</v>
      </c>
    </row>
    <row r="112" spans="1:13" x14ac:dyDescent="0.2">
      <c r="A112" s="63">
        <v>130</v>
      </c>
      <c r="B112" s="70" t="str">
        <f t="shared" si="14"/>
        <v>Němec Tomáš</v>
      </c>
      <c r="C112" s="63" t="str">
        <f t="shared" si="15"/>
        <v>M</v>
      </c>
      <c r="D112" s="63">
        <f t="shared" si="16"/>
        <v>1979</v>
      </c>
      <c r="E112" s="63">
        <f t="shared" si="17"/>
        <v>0</v>
      </c>
      <c r="F112" s="63">
        <f t="shared" si="18"/>
        <v>72</v>
      </c>
      <c r="G112" s="63">
        <f t="shared" si="19"/>
        <v>50</v>
      </c>
      <c r="H112" s="63">
        <f t="shared" si="20"/>
        <v>0</v>
      </c>
      <c r="I112" s="63">
        <f t="shared" si="21"/>
        <v>0</v>
      </c>
      <c r="J112" s="64">
        <f t="shared" si="22"/>
        <v>3.3750000000000002E-2</v>
      </c>
      <c r="K112" s="64">
        <f t="shared" si="23"/>
        <v>3.4722222222222224E-2</v>
      </c>
      <c r="L112" s="65">
        <f t="shared" ref="L112:L158" si="25">IF(G112="","",RANK(K112,ABSOLUT,1))</f>
        <v>58</v>
      </c>
      <c r="M112" s="65">
        <f t="shared" si="24"/>
        <v>110</v>
      </c>
    </row>
    <row r="113" spans="1:13" x14ac:dyDescent="0.2">
      <c r="A113" s="63">
        <v>112</v>
      </c>
      <c r="B113" s="70" t="str">
        <f t="shared" si="14"/>
        <v>Borský Vratislav</v>
      </c>
      <c r="C113" s="63" t="str">
        <f t="shared" si="15"/>
        <v>M</v>
      </c>
      <c r="D113" s="63">
        <f t="shared" si="16"/>
        <v>1963</v>
      </c>
      <c r="E113" s="63">
        <f t="shared" si="17"/>
        <v>0</v>
      </c>
      <c r="F113" s="63">
        <f t="shared" si="18"/>
        <v>91</v>
      </c>
      <c r="G113" s="63">
        <f t="shared" si="19"/>
        <v>75</v>
      </c>
      <c r="H113" s="63">
        <f t="shared" si="20"/>
        <v>18</v>
      </c>
      <c r="I113" s="63">
        <f t="shared" si="21"/>
        <v>4</v>
      </c>
      <c r="J113" s="64">
        <f t="shared" si="22"/>
        <v>3.380787037037037E-2</v>
      </c>
      <c r="K113" s="64">
        <f t="shared" si="23"/>
        <v>5.229166666666666E-2</v>
      </c>
      <c r="L113" s="65">
        <f t="shared" si="25"/>
        <v>126</v>
      </c>
      <c r="M113" s="65">
        <f t="shared" si="24"/>
        <v>111</v>
      </c>
    </row>
    <row r="114" spans="1:13" x14ac:dyDescent="0.2">
      <c r="A114" s="63">
        <v>31</v>
      </c>
      <c r="B114" s="70" t="str">
        <f t="shared" si="14"/>
        <v>Hrůša Zdeněk</v>
      </c>
      <c r="C114" s="63" t="str">
        <f t="shared" si="15"/>
        <v>M</v>
      </c>
      <c r="D114" s="63">
        <f t="shared" si="16"/>
        <v>1946</v>
      </c>
      <c r="E114" s="63">
        <f t="shared" si="17"/>
        <v>0</v>
      </c>
      <c r="F114" s="63">
        <f t="shared" si="18"/>
        <v>66</v>
      </c>
      <c r="G114" s="63">
        <f t="shared" si="19"/>
        <v>46</v>
      </c>
      <c r="H114" s="63">
        <f t="shared" si="20"/>
        <v>20</v>
      </c>
      <c r="I114" s="63">
        <f t="shared" si="21"/>
        <v>0</v>
      </c>
      <c r="J114" s="64">
        <f t="shared" si="22"/>
        <v>3.412037037037037E-2</v>
      </c>
      <c r="K114" s="64">
        <f t="shared" si="23"/>
        <v>3.2175925925925927E-2</v>
      </c>
      <c r="L114" s="65">
        <f t="shared" si="25"/>
        <v>32</v>
      </c>
      <c r="M114" s="65">
        <f t="shared" si="24"/>
        <v>112</v>
      </c>
    </row>
    <row r="115" spans="1:13" ht="30" x14ac:dyDescent="0.2">
      <c r="A115" s="63">
        <v>74</v>
      </c>
      <c r="B115" s="70" t="str">
        <f t="shared" si="14"/>
        <v>Mocker Vít</v>
      </c>
      <c r="C115" s="63" t="str">
        <f t="shared" si="15"/>
        <v>M</v>
      </c>
      <c r="D115" s="63">
        <f t="shared" si="16"/>
        <v>1991</v>
      </c>
      <c r="E115" s="63" t="str">
        <f t="shared" si="17"/>
        <v>Ski Team Dolní Žleb</v>
      </c>
      <c r="F115" s="63">
        <f t="shared" si="18"/>
        <v>113</v>
      </c>
      <c r="G115" s="63">
        <f t="shared" si="19"/>
        <v>85</v>
      </c>
      <c r="H115" s="63">
        <f t="shared" si="20"/>
        <v>59</v>
      </c>
      <c r="I115" s="63">
        <f t="shared" si="21"/>
        <v>2</v>
      </c>
      <c r="J115" s="64">
        <f t="shared" si="22"/>
        <v>3.4398148148148143E-2</v>
      </c>
      <c r="K115" s="64">
        <f t="shared" si="23"/>
        <v>5.9710648148148145E-2</v>
      </c>
      <c r="L115" s="65">
        <f t="shared" si="25"/>
        <v>129</v>
      </c>
      <c r="M115" s="65">
        <f t="shared" si="24"/>
        <v>113</v>
      </c>
    </row>
    <row r="116" spans="1:13" x14ac:dyDescent="0.2">
      <c r="A116" s="63">
        <v>36</v>
      </c>
      <c r="B116" s="70" t="str">
        <f t="shared" si="14"/>
        <v>Graff Patrick</v>
      </c>
      <c r="C116" s="63" t="str">
        <f t="shared" si="15"/>
        <v>M</v>
      </c>
      <c r="D116" s="63">
        <f t="shared" si="16"/>
        <v>1968</v>
      </c>
      <c r="E116" s="63">
        <f t="shared" si="17"/>
        <v>0</v>
      </c>
      <c r="F116" s="63">
        <f t="shared" si="18"/>
        <v>74</v>
      </c>
      <c r="G116" s="63">
        <f t="shared" si="19"/>
        <v>53</v>
      </c>
      <c r="H116" s="63">
        <f t="shared" si="20"/>
        <v>2</v>
      </c>
      <c r="I116" s="63">
        <f t="shared" si="21"/>
        <v>0</v>
      </c>
      <c r="J116" s="64">
        <f t="shared" si="22"/>
        <v>3.4837962962962959E-2</v>
      </c>
      <c r="K116" s="64">
        <f t="shared" si="23"/>
        <v>3.6828703703703704E-2</v>
      </c>
      <c r="L116" s="65">
        <f t="shared" si="25"/>
        <v>81</v>
      </c>
      <c r="M116" s="65">
        <f t="shared" si="24"/>
        <v>114</v>
      </c>
    </row>
    <row r="117" spans="1:13" x14ac:dyDescent="0.2">
      <c r="A117" s="63">
        <v>46</v>
      </c>
      <c r="B117" s="70" t="str">
        <f t="shared" si="14"/>
        <v>Šejbl Václav</v>
      </c>
      <c r="C117" s="63" t="str">
        <f t="shared" si="15"/>
        <v>M</v>
      </c>
      <c r="D117" s="63">
        <f t="shared" si="16"/>
        <v>1944</v>
      </c>
      <c r="E117" s="63" t="str">
        <f t="shared" si="17"/>
        <v>Srdcaři v dešti</v>
      </c>
      <c r="F117" s="63">
        <f t="shared" si="18"/>
        <v>75</v>
      </c>
      <c r="G117" s="63">
        <f t="shared" si="19"/>
        <v>66</v>
      </c>
      <c r="H117" s="63">
        <f t="shared" si="20"/>
        <v>53</v>
      </c>
      <c r="I117" s="63">
        <f t="shared" si="21"/>
        <v>4</v>
      </c>
      <c r="J117" s="64">
        <f t="shared" si="22"/>
        <v>3.5567129629629629E-2</v>
      </c>
      <c r="K117" s="64">
        <f t="shared" si="23"/>
        <v>4.6446759259259264E-2</v>
      </c>
      <c r="L117" s="65">
        <f t="shared" si="25"/>
        <v>119</v>
      </c>
      <c r="M117" s="65">
        <f t="shared" si="24"/>
        <v>115</v>
      </c>
    </row>
    <row r="118" spans="1:13" x14ac:dyDescent="0.2">
      <c r="A118" s="63">
        <v>126</v>
      </c>
      <c r="B118" s="70" t="str">
        <f t="shared" si="14"/>
        <v>Vondraš Petr</v>
      </c>
      <c r="C118" s="63" t="str">
        <f t="shared" si="15"/>
        <v>M</v>
      </c>
      <c r="D118" s="63">
        <f t="shared" si="16"/>
        <v>1970</v>
      </c>
      <c r="E118" s="63">
        <f t="shared" si="17"/>
        <v>0</v>
      </c>
      <c r="F118" s="63">
        <f t="shared" si="18"/>
        <v>65</v>
      </c>
      <c r="G118" s="63">
        <f t="shared" si="19"/>
        <v>47</v>
      </c>
      <c r="H118" s="63">
        <f t="shared" si="20"/>
        <v>37</v>
      </c>
      <c r="I118" s="63">
        <f t="shared" si="21"/>
        <v>0</v>
      </c>
      <c r="J118" s="64">
        <f t="shared" si="22"/>
        <v>3.560185185185185E-2</v>
      </c>
      <c r="K118" s="64">
        <f t="shared" si="23"/>
        <v>3.3067129629629634E-2</v>
      </c>
      <c r="L118" s="65">
        <f t="shared" si="25"/>
        <v>46</v>
      </c>
      <c r="M118" s="65">
        <f t="shared" si="24"/>
        <v>116</v>
      </c>
    </row>
    <row r="119" spans="1:13" x14ac:dyDescent="0.2">
      <c r="A119" s="63">
        <v>113</v>
      </c>
      <c r="B119" s="70" t="str">
        <f t="shared" si="14"/>
        <v>Borský Vratislav</v>
      </c>
      <c r="C119" s="63" t="str">
        <f t="shared" si="15"/>
        <v>M</v>
      </c>
      <c r="D119" s="63">
        <f t="shared" si="16"/>
        <v>1996</v>
      </c>
      <c r="E119" s="63">
        <f t="shared" si="17"/>
        <v>0</v>
      </c>
      <c r="F119" s="63">
        <f t="shared" si="18"/>
        <v>56</v>
      </c>
      <c r="G119" s="63">
        <f t="shared" si="19"/>
        <v>41</v>
      </c>
      <c r="H119" s="63">
        <f t="shared" si="20"/>
        <v>8</v>
      </c>
      <c r="I119" s="63">
        <f t="shared" si="21"/>
        <v>0</v>
      </c>
      <c r="J119" s="64">
        <f t="shared" si="22"/>
        <v>3.5706018518518519E-2</v>
      </c>
      <c r="K119" s="64">
        <f t="shared" si="23"/>
        <v>2.8564814814814817E-2</v>
      </c>
      <c r="L119" s="65">
        <f t="shared" si="25"/>
        <v>10</v>
      </c>
      <c r="M119" s="65">
        <f t="shared" si="24"/>
        <v>117</v>
      </c>
    </row>
    <row r="120" spans="1:13" x14ac:dyDescent="0.2">
      <c r="A120" s="63">
        <v>93</v>
      </c>
      <c r="B120" s="70" t="str">
        <f t="shared" si="14"/>
        <v>Svoboda Milan</v>
      </c>
      <c r="C120" s="63" t="str">
        <f t="shared" si="15"/>
        <v>M</v>
      </c>
      <c r="D120" s="63">
        <f t="shared" si="16"/>
        <v>1956</v>
      </c>
      <c r="E120" s="63">
        <f t="shared" si="17"/>
        <v>0</v>
      </c>
      <c r="F120" s="63">
        <f t="shared" si="18"/>
        <v>64</v>
      </c>
      <c r="G120" s="63">
        <f t="shared" si="19"/>
        <v>47</v>
      </c>
      <c r="H120" s="63">
        <f t="shared" si="20"/>
        <v>10</v>
      </c>
      <c r="I120" s="63">
        <f t="shared" si="21"/>
        <v>0</v>
      </c>
      <c r="J120" s="64">
        <f t="shared" si="22"/>
        <v>3.5821759259259262E-2</v>
      </c>
      <c r="K120" s="64">
        <f t="shared" si="23"/>
        <v>3.2754629629629627E-2</v>
      </c>
      <c r="L120" s="65">
        <f t="shared" si="25"/>
        <v>39</v>
      </c>
      <c r="M120" s="65">
        <f t="shared" si="24"/>
        <v>118</v>
      </c>
    </row>
    <row r="121" spans="1:13" x14ac:dyDescent="0.2">
      <c r="A121" s="63">
        <v>122</v>
      </c>
      <c r="B121" s="70" t="str">
        <f t="shared" si="14"/>
        <v>Dušek Jiří</v>
      </c>
      <c r="C121" s="63" t="str">
        <f t="shared" si="15"/>
        <v>M</v>
      </c>
      <c r="D121" s="63">
        <f t="shared" si="16"/>
        <v>1969</v>
      </c>
      <c r="E121" s="63" t="str">
        <f t="shared" si="17"/>
        <v>Český Vodník</v>
      </c>
      <c r="F121" s="63">
        <f t="shared" si="18"/>
        <v>85</v>
      </c>
      <c r="G121" s="63">
        <f t="shared" si="19"/>
        <v>74</v>
      </c>
      <c r="H121" s="63">
        <f t="shared" si="20"/>
        <v>49</v>
      </c>
      <c r="I121" s="63">
        <f t="shared" si="21"/>
        <v>4</v>
      </c>
      <c r="J121" s="64">
        <f t="shared" si="22"/>
        <v>3.5914351851851857E-2</v>
      </c>
      <c r="K121" s="64">
        <f t="shared" si="23"/>
        <v>5.1956018518518519E-2</v>
      </c>
      <c r="L121" s="65">
        <f t="shared" si="25"/>
        <v>125</v>
      </c>
      <c r="M121" s="65">
        <f t="shared" si="24"/>
        <v>119</v>
      </c>
    </row>
    <row r="122" spans="1:13" x14ac:dyDescent="0.2">
      <c r="A122" s="63">
        <v>56</v>
      </c>
      <c r="B122" s="70" t="str">
        <f t="shared" si="14"/>
        <v>John Vladimír</v>
      </c>
      <c r="C122" s="63" t="str">
        <f t="shared" si="15"/>
        <v>M</v>
      </c>
      <c r="D122" s="63">
        <f t="shared" si="16"/>
        <v>1955</v>
      </c>
      <c r="E122" s="63">
        <f t="shared" si="17"/>
        <v>0</v>
      </c>
      <c r="F122" s="63">
        <f t="shared" si="18"/>
        <v>62</v>
      </c>
      <c r="G122" s="63">
        <f t="shared" si="19"/>
        <v>46</v>
      </c>
      <c r="H122" s="63">
        <f t="shared" si="20"/>
        <v>4</v>
      </c>
      <c r="I122" s="63">
        <f t="shared" si="21"/>
        <v>0</v>
      </c>
      <c r="J122" s="64">
        <f t="shared" si="22"/>
        <v>3.6111111111111115E-2</v>
      </c>
      <c r="K122" s="64">
        <f t="shared" si="23"/>
        <v>3.1990740740740743E-2</v>
      </c>
      <c r="L122" s="65">
        <f t="shared" si="25"/>
        <v>29</v>
      </c>
      <c r="M122" s="65">
        <f t="shared" si="24"/>
        <v>120</v>
      </c>
    </row>
    <row r="123" spans="1:13" x14ac:dyDescent="0.2">
      <c r="A123" s="63">
        <v>34</v>
      </c>
      <c r="B123" s="70" t="str">
        <f t="shared" si="14"/>
        <v>Vopěnka Jonathan</v>
      </c>
      <c r="C123" s="63" t="str">
        <f t="shared" si="15"/>
        <v>M</v>
      </c>
      <c r="D123" s="63">
        <f t="shared" si="16"/>
        <v>1994</v>
      </c>
      <c r="E123" s="63">
        <f t="shared" si="17"/>
        <v>0</v>
      </c>
      <c r="F123" s="63">
        <f t="shared" si="18"/>
        <v>63</v>
      </c>
      <c r="G123" s="63">
        <f t="shared" si="19"/>
        <v>47</v>
      </c>
      <c r="H123" s="63">
        <f t="shared" si="20"/>
        <v>17</v>
      </c>
      <c r="I123" s="63">
        <f t="shared" si="21"/>
        <v>0</v>
      </c>
      <c r="J123" s="64">
        <f t="shared" si="22"/>
        <v>3.6481481481481483E-2</v>
      </c>
      <c r="K123" s="64">
        <f t="shared" si="23"/>
        <v>3.2835648148148149E-2</v>
      </c>
      <c r="L123" s="65">
        <f t="shared" si="25"/>
        <v>41</v>
      </c>
      <c r="M123" s="65">
        <f t="shared" si="24"/>
        <v>121</v>
      </c>
    </row>
    <row r="124" spans="1:13" x14ac:dyDescent="0.2">
      <c r="A124" s="63">
        <v>111</v>
      </c>
      <c r="B124" s="70" t="str">
        <f t="shared" si="14"/>
        <v xml:space="preserve">Bureš Michal </v>
      </c>
      <c r="C124" s="63" t="str">
        <f t="shared" si="15"/>
        <v>M</v>
      </c>
      <c r="D124" s="63">
        <f t="shared" si="16"/>
        <v>1985</v>
      </c>
      <c r="E124" s="63">
        <f t="shared" si="17"/>
        <v>0</v>
      </c>
      <c r="F124" s="63">
        <f t="shared" si="18"/>
        <v>64</v>
      </c>
      <c r="G124" s="63">
        <f t="shared" si="19"/>
        <v>51</v>
      </c>
      <c r="H124" s="63">
        <f t="shared" si="20"/>
        <v>10</v>
      </c>
      <c r="I124" s="63">
        <f t="shared" si="21"/>
        <v>1</v>
      </c>
      <c r="J124" s="64">
        <f t="shared" si="22"/>
        <v>3.6574074074074071E-2</v>
      </c>
      <c r="K124" s="64">
        <f t="shared" si="23"/>
        <v>3.5532407407407408E-2</v>
      </c>
      <c r="L124" s="65">
        <f t="shared" si="25"/>
        <v>67</v>
      </c>
      <c r="M124" s="65">
        <f t="shared" si="24"/>
        <v>122</v>
      </c>
    </row>
    <row r="125" spans="1:13" x14ac:dyDescent="0.2">
      <c r="A125" s="63">
        <v>89</v>
      </c>
      <c r="B125" s="70" t="str">
        <f t="shared" si="14"/>
        <v>Pivoda Josef</v>
      </c>
      <c r="C125" s="63" t="str">
        <f t="shared" si="15"/>
        <v>M</v>
      </c>
      <c r="D125" s="63">
        <f t="shared" si="16"/>
        <v>1945</v>
      </c>
      <c r="E125" s="63">
        <f t="shared" si="17"/>
        <v>0</v>
      </c>
      <c r="F125" s="63">
        <f t="shared" si="18"/>
        <v>88</v>
      </c>
      <c r="G125" s="63">
        <f t="shared" si="19"/>
        <v>66</v>
      </c>
      <c r="H125" s="63">
        <f t="shared" si="20"/>
        <v>50</v>
      </c>
      <c r="I125" s="63">
        <f t="shared" si="21"/>
        <v>0</v>
      </c>
      <c r="J125" s="64">
        <f t="shared" si="22"/>
        <v>3.6909722222222226E-2</v>
      </c>
      <c r="K125" s="64">
        <f t="shared" si="23"/>
        <v>4.6412037037037029E-2</v>
      </c>
      <c r="L125" s="65">
        <f t="shared" si="25"/>
        <v>118</v>
      </c>
      <c r="M125" s="65">
        <f t="shared" si="24"/>
        <v>123</v>
      </c>
    </row>
    <row r="126" spans="1:13" x14ac:dyDescent="0.2">
      <c r="A126" s="63">
        <v>82</v>
      </c>
      <c r="B126" s="70" t="str">
        <f t="shared" si="14"/>
        <v>Gyorgy Attila</v>
      </c>
      <c r="C126" s="63" t="str">
        <f t="shared" si="15"/>
        <v>M</v>
      </c>
      <c r="D126" s="63">
        <f t="shared" si="16"/>
        <v>1949</v>
      </c>
      <c r="E126" s="63">
        <f t="shared" si="17"/>
        <v>0</v>
      </c>
      <c r="F126" s="63">
        <f t="shared" si="18"/>
        <v>69</v>
      </c>
      <c r="G126" s="63">
        <f t="shared" si="19"/>
        <v>53</v>
      </c>
      <c r="H126" s="63">
        <f t="shared" si="20"/>
        <v>41</v>
      </c>
      <c r="I126" s="63">
        <f t="shared" si="21"/>
        <v>0</v>
      </c>
      <c r="J126" s="64">
        <f t="shared" si="22"/>
        <v>3.7812500000000006E-2</v>
      </c>
      <c r="K126" s="64">
        <f t="shared" si="23"/>
        <v>3.7280092592592594E-2</v>
      </c>
      <c r="L126" s="65">
        <f t="shared" si="25"/>
        <v>85</v>
      </c>
      <c r="M126" s="65">
        <f t="shared" si="24"/>
        <v>124</v>
      </c>
    </row>
    <row r="127" spans="1:13" x14ac:dyDescent="0.2">
      <c r="A127" s="63">
        <v>4</v>
      </c>
      <c r="B127" s="70" t="str">
        <f t="shared" si="14"/>
        <v>Miloš Němec</v>
      </c>
      <c r="C127" s="63" t="str">
        <f t="shared" si="15"/>
        <v>M</v>
      </c>
      <c r="D127" s="63">
        <f t="shared" si="16"/>
        <v>1959</v>
      </c>
      <c r="E127" s="63" t="str">
        <f t="shared" si="17"/>
        <v>Bonbon 2012</v>
      </c>
      <c r="F127" s="63">
        <f t="shared" si="18"/>
        <v>75</v>
      </c>
      <c r="G127" s="63">
        <f t="shared" si="19"/>
        <v>68</v>
      </c>
      <c r="H127" s="63">
        <f t="shared" si="20"/>
        <v>13</v>
      </c>
      <c r="I127" s="63">
        <f t="shared" si="21"/>
        <v>3</v>
      </c>
      <c r="J127" s="64">
        <f t="shared" si="22"/>
        <v>3.8379629629629632E-2</v>
      </c>
      <c r="K127" s="64">
        <f t="shared" si="23"/>
        <v>4.7372685185185191E-2</v>
      </c>
      <c r="L127" s="65">
        <f t="shared" si="25"/>
        <v>120</v>
      </c>
      <c r="M127" s="65">
        <f t="shared" si="24"/>
        <v>125</v>
      </c>
    </row>
    <row r="128" spans="1:13" x14ac:dyDescent="0.2">
      <c r="A128" s="63">
        <v>80</v>
      </c>
      <c r="B128" s="70" t="str">
        <f t="shared" si="14"/>
        <v>Najman Petr</v>
      </c>
      <c r="C128" s="63" t="str">
        <f t="shared" si="15"/>
        <v>M</v>
      </c>
      <c r="D128" s="63">
        <f t="shared" si="16"/>
        <v>1981</v>
      </c>
      <c r="E128" s="63" t="str">
        <f t="shared" si="17"/>
        <v>Srdcaři v dešti</v>
      </c>
      <c r="F128" s="63">
        <f t="shared" si="18"/>
        <v>74</v>
      </c>
      <c r="G128" s="63">
        <f t="shared" si="19"/>
        <v>70</v>
      </c>
      <c r="H128" s="63">
        <f t="shared" si="20"/>
        <v>50</v>
      </c>
      <c r="I128" s="63">
        <f t="shared" si="21"/>
        <v>4</v>
      </c>
      <c r="J128" s="64">
        <f t="shared" si="22"/>
        <v>3.8645833333333331E-2</v>
      </c>
      <c r="K128" s="64">
        <f t="shared" si="23"/>
        <v>4.9189814814814818E-2</v>
      </c>
      <c r="L128" s="65">
        <f t="shared" si="25"/>
        <v>122</v>
      </c>
      <c r="M128" s="65">
        <f t="shared" si="24"/>
        <v>126</v>
      </c>
    </row>
    <row r="129" spans="1:13" x14ac:dyDescent="0.2">
      <c r="A129" s="63">
        <v>27</v>
      </c>
      <c r="B129" s="70" t="str">
        <f t="shared" si="14"/>
        <v>Štrobach René</v>
      </c>
      <c r="C129" s="63" t="str">
        <f t="shared" si="15"/>
        <v>M</v>
      </c>
      <c r="D129" s="63">
        <f t="shared" si="16"/>
        <v>1989</v>
      </c>
      <c r="E129" s="63">
        <f t="shared" si="17"/>
        <v>0</v>
      </c>
      <c r="F129" s="63">
        <f t="shared" si="18"/>
        <v>63</v>
      </c>
      <c r="G129" s="63">
        <f t="shared" si="19"/>
        <v>66</v>
      </c>
      <c r="H129" s="63">
        <f t="shared" si="20"/>
        <v>25</v>
      </c>
      <c r="I129" s="63">
        <f t="shared" si="21"/>
        <v>3</v>
      </c>
      <c r="J129" s="64">
        <f t="shared" si="22"/>
        <v>4.4293981481481476E-2</v>
      </c>
      <c r="K129" s="64">
        <f t="shared" si="23"/>
        <v>4.612268518518519E-2</v>
      </c>
      <c r="L129" s="65">
        <f t="shared" si="25"/>
        <v>117</v>
      </c>
      <c r="M129" s="65">
        <f t="shared" si="24"/>
        <v>127</v>
      </c>
    </row>
    <row r="130" spans="1:13" x14ac:dyDescent="0.2">
      <c r="A130" s="63">
        <v>102</v>
      </c>
      <c r="B130" s="70" t="str">
        <f t="shared" si="14"/>
        <v>Feňa František</v>
      </c>
      <c r="C130" s="63" t="str">
        <f t="shared" si="15"/>
        <v>M</v>
      </c>
      <c r="D130" s="63">
        <f t="shared" si="16"/>
        <v>1939</v>
      </c>
      <c r="E130" s="63">
        <f t="shared" si="17"/>
        <v>0</v>
      </c>
      <c r="F130" s="63">
        <f t="shared" si="18"/>
        <v>74</v>
      </c>
      <c r="G130" s="63">
        <f t="shared" si="19"/>
        <v>73</v>
      </c>
      <c r="H130" s="63">
        <f t="shared" si="20"/>
        <v>1</v>
      </c>
      <c r="I130" s="63">
        <f t="shared" si="21"/>
        <v>1</v>
      </c>
      <c r="J130" s="64">
        <f t="shared" si="22"/>
        <v>4.5983796296296293E-2</v>
      </c>
      <c r="K130" s="64">
        <f t="shared" si="23"/>
        <v>5.0706018518518518E-2</v>
      </c>
      <c r="L130" s="65">
        <f t="shared" si="25"/>
        <v>124</v>
      </c>
      <c r="M130" s="65">
        <f t="shared" si="24"/>
        <v>128</v>
      </c>
    </row>
    <row r="131" spans="1:13" x14ac:dyDescent="0.2">
      <c r="A131" s="63">
        <v>123</v>
      </c>
      <c r="B131" s="70" t="str">
        <f t="shared" ref="B131:B194" si="26">IF($C131="M",VLOOKUP($A131,KOMPLET,2,FALSE),"")</f>
        <v>Loskot Tomáš</v>
      </c>
      <c r="C131" s="63" t="str">
        <f t="shared" ref="C131:C194" si="27">IFERROR(VLOOKUP($A131,KOMPLET,3,FALSE),"X")</f>
        <v>M</v>
      </c>
      <c r="D131" s="63">
        <f t="shared" ref="D131:D194" si="28">IF($C131="M",VLOOKUP($A131,KOMPLET,4,FALSE),"")</f>
        <v>1983</v>
      </c>
      <c r="E131" s="63" t="str">
        <f t="shared" ref="E131:E194" si="29">IF($C131="M",VLOOKUP($A131,KOMPLET,5,FALSE),"")</f>
        <v>Český Vodník</v>
      </c>
      <c r="F131" s="63">
        <f t="shared" ref="F131:F194" si="30">IF($C131="M",VLOOKUP($A131,KOMPLET,6,FALSE),"")</f>
        <v>75</v>
      </c>
      <c r="G131" s="63">
        <f t="shared" ref="G131:G194" si="31">IF($C131="M",VLOOKUP($A131,KOMPLET,7,FALSE),"")</f>
        <v>83</v>
      </c>
      <c r="H131" s="63">
        <f t="shared" ref="H131:H194" si="32">IF($C131="M",VLOOKUP($A131,KOMPLET,8,FALSE),"")</f>
        <v>44</v>
      </c>
      <c r="I131" s="63">
        <f t="shared" ref="I131:I194" si="33">IF($C131="M",VLOOKUP($A131,KOMPLET,9,FALSE),"")</f>
        <v>4</v>
      </c>
      <c r="J131" s="64">
        <f t="shared" ref="J131:J194" si="34">IF($C131="M",VLOOKUP($A131,KOMPLET,13,FALSE),"")</f>
        <v>4.6493055555555558E-2</v>
      </c>
      <c r="K131" s="64">
        <f t="shared" ref="K131:K194" si="35">IF($C131="M",VLOOKUP($A131,KOMPLET,14,FALSE),"")</f>
        <v>5.814814814814815E-2</v>
      </c>
      <c r="L131" s="65">
        <f t="shared" si="25"/>
        <v>128</v>
      </c>
      <c r="M131" s="65">
        <f t="shared" ref="M131:M194" si="36">IF(G131="","",RANK(J131,RELATIV,1))</f>
        <v>129</v>
      </c>
    </row>
    <row r="132" spans="1:13" x14ac:dyDescent="0.2">
      <c r="A132" s="63">
        <v>132</v>
      </c>
      <c r="B132" s="70" t="str">
        <f t="shared" si="26"/>
        <v/>
      </c>
      <c r="C132" s="63">
        <f t="shared" si="27"/>
        <v>0</v>
      </c>
      <c r="D132" s="63" t="str">
        <f t="shared" si="28"/>
        <v/>
      </c>
      <c r="E132" s="63" t="str">
        <f t="shared" si="29"/>
        <v/>
      </c>
      <c r="F132" s="63" t="str">
        <f t="shared" si="30"/>
        <v/>
      </c>
      <c r="G132" s="63" t="str">
        <f t="shared" si="31"/>
        <v/>
      </c>
      <c r="H132" s="63" t="str">
        <f t="shared" si="32"/>
        <v/>
      </c>
      <c r="I132" s="63" t="str">
        <f t="shared" si="33"/>
        <v/>
      </c>
      <c r="J132" s="64" t="str">
        <f t="shared" si="34"/>
        <v/>
      </c>
      <c r="K132" s="64" t="str">
        <f t="shared" si="35"/>
        <v/>
      </c>
      <c r="L132" s="65" t="str">
        <f t="shared" si="25"/>
        <v/>
      </c>
      <c r="M132" s="65" t="str">
        <f t="shared" si="36"/>
        <v/>
      </c>
    </row>
    <row r="133" spans="1:13" x14ac:dyDescent="0.2">
      <c r="A133" s="63">
        <v>133</v>
      </c>
      <c r="B133" s="70" t="str">
        <f t="shared" si="26"/>
        <v/>
      </c>
      <c r="C133" s="63">
        <f t="shared" si="27"/>
        <v>0</v>
      </c>
      <c r="D133" s="63" t="str">
        <f t="shared" si="28"/>
        <v/>
      </c>
      <c r="E133" s="63" t="str">
        <f t="shared" si="29"/>
        <v/>
      </c>
      <c r="F133" s="63" t="str">
        <f t="shared" si="30"/>
        <v/>
      </c>
      <c r="G133" s="63" t="str">
        <f t="shared" si="31"/>
        <v/>
      </c>
      <c r="H133" s="63" t="str">
        <f t="shared" si="32"/>
        <v/>
      </c>
      <c r="I133" s="63" t="str">
        <f t="shared" si="33"/>
        <v/>
      </c>
      <c r="J133" s="64" t="str">
        <f t="shared" si="34"/>
        <v/>
      </c>
      <c r="K133" s="64" t="str">
        <f t="shared" si="35"/>
        <v/>
      </c>
      <c r="L133" s="65" t="str">
        <f t="shared" si="25"/>
        <v/>
      </c>
      <c r="M133" s="65" t="str">
        <f t="shared" si="36"/>
        <v/>
      </c>
    </row>
    <row r="134" spans="1:13" x14ac:dyDescent="0.2">
      <c r="A134" s="63">
        <v>134</v>
      </c>
      <c r="B134" s="70" t="str">
        <f t="shared" si="26"/>
        <v/>
      </c>
      <c r="C134" s="63">
        <f t="shared" si="27"/>
        <v>0</v>
      </c>
      <c r="D134" s="63" t="str">
        <f t="shared" si="28"/>
        <v/>
      </c>
      <c r="E134" s="63" t="str">
        <f t="shared" si="29"/>
        <v/>
      </c>
      <c r="F134" s="63" t="str">
        <f t="shared" si="30"/>
        <v/>
      </c>
      <c r="G134" s="63" t="str">
        <f t="shared" si="31"/>
        <v/>
      </c>
      <c r="H134" s="63" t="str">
        <f t="shared" si="32"/>
        <v/>
      </c>
      <c r="I134" s="63" t="str">
        <f t="shared" si="33"/>
        <v/>
      </c>
      <c r="J134" s="64" t="str">
        <f t="shared" si="34"/>
        <v/>
      </c>
      <c r="K134" s="64" t="str">
        <f t="shared" si="35"/>
        <v/>
      </c>
      <c r="L134" s="65" t="str">
        <f t="shared" si="25"/>
        <v/>
      </c>
      <c r="M134" s="65" t="str">
        <f t="shared" si="36"/>
        <v/>
      </c>
    </row>
    <row r="135" spans="1:13" x14ac:dyDescent="0.2">
      <c r="A135" s="63">
        <v>135</v>
      </c>
      <c r="B135" s="70" t="str">
        <f t="shared" si="26"/>
        <v/>
      </c>
      <c r="C135" s="63">
        <f t="shared" si="27"/>
        <v>0</v>
      </c>
      <c r="D135" s="63" t="str">
        <f t="shared" si="28"/>
        <v/>
      </c>
      <c r="E135" s="63" t="str">
        <f t="shared" si="29"/>
        <v/>
      </c>
      <c r="F135" s="63" t="str">
        <f t="shared" si="30"/>
        <v/>
      </c>
      <c r="G135" s="63" t="str">
        <f t="shared" si="31"/>
        <v/>
      </c>
      <c r="H135" s="63" t="str">
        <f t="shared" si="32"/>
        <v/>
      </c>
      <c r="I135" s="63" t="str">
        <f t="shared" si="33"/>
        <v/>
      </c>
      <c r="J135" s="64" t="str">
        <f t="shared" si="34"/>
        <v/>
      </c>
      <c r="K135" s="64" t="str">
        <f t="shared" si="35"/>
        <v/>
      </c>
      <c r="L135" s="65" t="str">
        <f t="shared" si="25"/>
        <v/>
      </c>
      <c r="M135" s="65" t="str">
        <f t="shared" si="36"/>
        <v/>
      </c>
    </row>
    <row r="136" spans="1:13" x14ac:dyDescent="0.2">
      <c r="A136" s="63">
        <v>136</v>
      </c>
      <c r="B136" s="70" t="str">
        <f t="shared" si="26"/>
        <v/>
      </c>
      <c r="C136" s="63">
        <f t="shared" si="27"/>
        <v>0</v>
      </c>
      <c r="D136" s="63" t="str">
        <f t="shared" si="28"/>
        <v/>
      </c>
      <c r="E136" s="63" t="str">
        <f t="shared" si="29"/>
        <v/>
      </c>
      <c r="F136" s="63" t="str">
        <f t="shared" si="30"/>
        <v/>
      </c>
      <c r="G136" s="63" t="str">
        <f t="shared" si="31"/>
        <v/>
      </c>
      <c r="H136" s="63" t="str">
        <f t="shared" si="32"/>
        <v/>
      </c>
      <c r="I136" s="63" t="str">
        <f t="shared" si="33"/>
        <v/>
      </c>
      <c r="J136" s="64" t="str">
        <f t="shared" si="34"/>
        <v/>
      </c>
      <c r="K136" s="64" t="str">
        <f t="shared" si="35"/>
        <v/>
      </c>
      <c r="L136" s="65" t="str">
        <f t="shared" si="25"/>
        <v/>
      </c>
      <c r="M136" s="65" t="str">
        <f t="shared" si="36"/>
        <v/>
      </c>
    </row>
    <row r="137" spans="1:13" x14ac:dyDescent="0.2">
      <c r="A137" s="63">
        <v>137</v>
      </c>
      <c r="B137" s="70" t="str">
        <f t="shared" si="26"/>
        <v/>
      </c>
      <c r="C137" s="63">
        <f t="shared" si="27"/>
        <v>0</v>
      </c>
      <c r="D137" s="63" t="str">
        <f t="shared" si="28"/>
        <v/>
      </c>
      <c r="E137" s="63" t="str">
        <f t="shared" si="29"/>
        <v/>
      </c>
      <c r="F137" s="63" t="str">
        <f t="shared" si="30"/>
        <v/>
      </c>
      <c r="G137" s="63" t="str">
        <f t="shared" si="31"/>
        <v/>
      </c>
      <c r="H137" s="63" t="str">
        <f t="shared" si="32"/>
        <v/>
      </c>
      <c r="I137" s="63" t="str">
        <f t="shared" si="33"/>
        <v/>
      </c>
      <c r="J137" s="64" t="str">
        <f t="shared" si="34"/>
        <v/>
      </c>
      <c r="K137" s="64" t="str">
        <f t="shared" si="35"/>
        <v/>
      </c>
      <c r="L137" s="65" t="str">
        <f t="shared" si="25"/>
        <v/>
      </c>
      <c r="M137" s="65" t="str">
        <f t="shared" si="36"/>
        <v/>
      </c>
    </row>
    <row r="138" spans="1:13" x14ac:dyDescent="0.2">
      <c r="A138" s="63">
        <v>138</v>
      </c>
      <c r="B138" s="70" t="str">
        <f t="shared" si="26"/>
        <v/>
      </c>
      <c r="C138" s="63">
        <f t="shared" si="27"/>
        <v>0</v>
      </c>
      <c r="D138" s="63" t="str">
        <f t="shared" si="28"/>
        <v/>
      </c>
      <c r="E138" s="63" t="str">
        <f t="shared" si="29"/>
        <v/>
      </c>
      <c r="F138" s="63" t="str">
        <f t="shared" si="30"/>
        <v/>
      </c>
      <c r="G138" s="63" t="str">
        <f t="shared" si="31"/>
        <v/>
      </c>
      <c r="H138" s="63" t="str">
        <f t="shared" si="32"/>
        <v/>
      </c>
      <c r="I138" s="63" t="str">
        <f t="shared" si="33"/>
        <v/>
      </c>
      <c r="J138" s="64" t="str">
        <f t="shared" si="34"/>
        <v/>
      </c>
      <c r="K138" s="64" t="str">
        <f t="shared" si="35"/>
        <v/>
      </c>
      <c r="L138" s="65" t="str">
        <f t="shared" si="25"/>
        <v/>
      </c>
      <c r="M138" s="65" t="str">
        <f t="shared" si="36"/>
        <v/>
      </c>
    </row>
    <row r="139" spans="1:13" x14ac:dyDescent="0.2">
      <c r="A139" s="63">
        <v>139</v>
      </c>
      <c r="B139" s="70" t="str">
        <f t="shared" si="26"/>
        <v/>
      </c>
      <c r="C139" s="63">
        <f t="shared" si="27"/>
        <v>0</v>
      </c>
      <c r="D139" s="63" t="str">
        <f t="shared" si="28"/>
        <v/>
      </c>
      <c r="E139" s="63" t="str">
        <f t="shared" si="29"/>
        <v/>
      </c>
      <c r="F139" s="63" t="str">
        <f t="shared" si="30"/>
        <v/>
      </c>
      <c r="G139" s="63" t="str">
        <f t="shared" si="31"/>
        <v/>
      </c>
      <c r="H139" s="63" t="str">
        <f t="shared" si="32"/>
        <v/>
      </c>
      <c r="I139" s="63" t="str">
        <f t="shared" si="33"/>
        <v/>
      </c>
      <c r="J139" s="64" t="str">
        <f t="shared" si="34"/>
        <v/>
      </c>
      <c r="K139" s="64" t="str">
        <f t="shared" si="35"/>
        <v/>
      </c>
      <c r="L139" s="65" t="str">
        <f t="shared" si="25"/>
        <v/>
      </c>
      <c r="M139" s="65" t="str">
        <f t="shared" si="36"/>
        <v/>
      </c>
    </row>
    <row r="140" spans="1:13" x14ac:dyDescent="0.2">
      <c r="A140" s="63">
        <v>140</v>
      </c>
      <c r="B140" s="70" t="str">
        <f t="shared" si="26"/>
        <v/>
      </c>
      <c r="C140" s="63">
        <f t="shared" si="27"/>
        <v>0</v>
      </c>
      <c r="D140" s="63" t="str">
        <f t="shared" si="28"/>
        <v/>
      </c>
      <c r="E140" s="63" t="str">
        <f t="shared" si="29"/>
        <v/>
      </c>
      <c r="F140" s="63" t="str">
        <f t="shared" si="30"/>
        <v/>
      </c>
      <c r="G140" s="63" t="str">
        <f t="shared" si="31"/>
        <v/>
      </c>
      <c r="H140" s="63" t="str">
        <f t="shared" si="32"/>
        <v/>
      </c>
      <c r="I140" s="63" t="str">
        <f t="shared" si="33"/>
        <v/>
      </c>
      <c r="J140" s="64" t="str">
        <f t="shared" si="34"/>
        <v/>
      </c>
      <c r="K140" s="64" t="str">
        <f t="shared" si="35"/>
        <v/>
      </c>
      <c r="L140" s="65" t="str">
        <f t="shared" si="25"/>
        <v/>
      </c>
      <c r="M140" s="65" t="str">
        <f t="shared" si="36"/>
        <v/>
      </c>
    </row>
    <row r="141" spans="1:13" x14ac:dyDescent="0.2">
      <c r="A141" s="63">
        <v>141</v>
      </c>
      <c r="B141" s="70" t="str">
        <f t="shared" si="26"/>
        <v/>
      </c>
      <c r="C141" s="63">
        <f t="shared" si="27"/>
        <v>0</v>
      </c>
      <c r="D141" s="63" t="str">
        <f t="shared" si="28"/>
        <v/>
      </c>
      <c r="E141" s="63" t="str">
        <f t="shared" si="29"/>
        <v/>
      </c>
      <c r="F141" s="63" t="str">
        <f t="shared" si="30"/>
        <v/>
      </c>
      <c r="G141" s="63" t="str">
        <f t="shared" si="31"/>
        <v/>
      </c>
      <c r="H141" s="63" t="str">
        <f t="shared" si="32"/>
        <v/>
      </c>
      <c r="I141" s="63" t="str">
        <f t="shared" si="33"/>
        <v/>
      </c>
      <c r="J141" s="64" t="str">
        <f t="shared" si="34"/>
        <v/>
      </c>
      <c r="K141" s="64" t="str">
        <f t="shared" si="35"/>
        <v/>
      </c>
      <c r="L141" s="65" t="str">
        <f t="shared" si="25"/>
        <v/>
      </c>
      <c r="M141" s="65" t="str">
        <f t="shared" si="36"/>
        <v/>
      </c>
    </row>
    <row r="142" spans="1:13" x14ac:dyDescent="0.2">
      <c r="A142" s="63">
        <v>142</v>
      </c>
      <c r="B142" s="70" t="str">
        <f t="shared" si="26"/>
        <v/>
      </c>
      <c r="C142" s="63">
        <f t="shared" si="27"/>
        <v>0</v>
      </c>
      <c r="D142" s="63" t="str">
        <f t="shared" si="28"/>
        <v/>
      </c>
      <c r="E142" s="63" t="str">
        <f t="shared" si="29"/>
        <v/>
      </c>
      <c r="F142" s="63" t="str">
        <f t="shared" si="30"/>
        <v/>
      </c>
      <c r="G142" s="63" t="str">
        <f t="shared" si="31"/>
        <v/>
      </c>
      <c r="H142" s="63" t="str">
        <f t="shared" si="32"/>
        <v/>
      </c>
      <c r="I142" s="63" t="str">
        <f t="shared" si="33"/>
        <v/>
      </c>
      <c r="J142" s="64" t="str">
        <f t="shared" si="34"/>
        <v/>
      </c>
      <c r="K142" s="64" t="str">
        <f t="shared" si="35"/>
        <v/>
      </c>
      <c r="L142" s="65" t="str">
        <f t="shared" si="25"/>
        <v/>
      </c>
      <c r="M142" s="65" t="str">
        <f t="shared" si="36"/>
        <v/>
      </c>
    </row>
    <row r="143" spans="1:13" x14ac:dyDescent="0.2">
      <c r="A143" s="63">
        <v>143</v>
      </c>
      <c r="B143" s="70" t="str">
        <f t="shared" si="26"/>
        <v/>
      </c>
      <c r="C143" s="63">
        <f t="shared" si="27"/>
        <v>0</v>
      </c>
      <c r="D143" s="63" t="str">
        <f t="shared" si="28"/>
        <v/>
      </c>
      <c r="E143" s="63" t="str">
        <f t="shared" si="29"/>
        <v/>
      </c>
      <c r="F143" s="63" t="str">
        <f t="shared" si="30"/>
        <v/>
      </c>
      <c r="G143" s="63" t="str">
        <f t="shared" si="31"/>
        <v/>
      </c>
      <c r="H143" s="63" t="str">
        <f t="shared" si="32"/>
        <v/>
      </c>
      <c r="I143" s="63" t="str">
        <f t="shared" si="33"/>
        <v/>
      </c>
      <c r="J143" s="64" t="str">
        <f t="shared" si="34"/>
        <v/>
      </c>
      <c r="K143" s="64" t="str">
        <f t="shared" si="35"/>
        <v/>
      </c>
      <c r="L143" s="65" t="str">
        <f t="shared" si="25"/>
        <v/>
      </c>
      <c r="M143" s="65" t="str">
        <f t="shared" si="36"/>
        <v/>
      </c>
    </row>
    <row r="144" spans="1:13" x14ac:dyDescent="0.2">
      <c r="A144" s="63">
        <v>144</v>
      </c>
      <c r="B144" s="70" t="str">
        <f t="shared" si="26"/>
        <v/>
      </c>
      <c r="C144" s="63">
        <f t="shared" si="27"/>
        <v>0</v>
      </c>
      <c r="D144" s="63" t="str">
        <f t="shared" si="28"/>
        <v/>
      </c>
      <c r="E144" s="63" t="str">
        <f t="shared" si="29"/>
        <v/>
      </c>
      <c r="F144" s="63" t="str">
        <f t="shared" si="30"/>
        <v/>
      </c>
      <c r="G144" s="63" t="str">
        <f t="shared" si="31"/>
        <v/>
      </c>
      <c r="H144" s="63" t="str">
        <f t="shared" si="32"/>
        <v/>
      </c>
      <c r="I144" s="63" t="str">
        <f t="shared" si="33"/>
        <v/>
      </c>
      <c r="J144" s="64" t="str">
        <f t="shared" si="34"/>
        <v/>
      </c>
      <c r="K144" s="64" t="str">
        <f t="shared" si="35"/>
        <v/>
      </c>
      <c r="L144" s="65" t="str">
        <f t="shared" si="25"/>
        <v/>
      </c>
      <c r="M144" s="65" t="str">
        <f t="shared" si="36"/>
        <v/>
      </c>
    </row>
    <row r="145" spans="1:13" x14ac:dyDescent="0.2">
      <c r="A145" s="63">
        <v>145</v>
      </c>
      <c r="B145" s="70" t="str">
        <f t="shared" si="26"/>
        <v/>
      </c>
      <c r="C145" s="63">
        <f t="shared" si="27"/>
        <v>0</v>
      </c>
      <c r="D145" s="63" t="str">
        <f t="shared" si="28"/>
        <v/>
      </c>
      <c r="E145" s="63" t="str">
        <f t="shared" si="29"/>
        <v/>
      </c>
      <c r="F145" s="63" t="str">
        <f t="shared" si="30"/>
        <v/>
      </c>
      <c r="G145" s="63" t="str">
        <f t="shared" si="31"/>
        <v/>
      </c>
      <c r="H145" s="63" t="str">
        <f t="shared" si="32"/>
        <v/>
      </c>
      <c r="I145" s="63" t="str">
        <f t="shared" si="33"/>
        <v/>
      </c>
      <c r="J145" s="64" t="str">
        <f t="shared" si="34"/>
        <v/>
      </c>
      <c r="K145" s="64" t="str">
        <f t="shared" si="35"/>
        <v/>
      </c>
      <c r="L145" s="65" t="str">
        <f t="shared" si="25"/>
        <v/>
      </c>
      <c r="M145" s="65" t="str">
        <f t="shared" si="36"/>
        <v/>
      </c>
    </row>
    <row r="146" spans="1:13" x14ac:dyDescent="0.2">
      <c r="A146" s="63">
        <v>146</v>
      </c>
      <c r="B146" s="70" t="str">
        <f t="shared" si="26"/>
        <v/>
      </c>
      <c r="C146" s="63">
        <f t="shared" si="27"/>
        <v>0</v>
      </c>
      <c r="D146" s="63" t="str">
        <f t="shared" si="28"/>
        <v/>
      </c>
      <c r="E146" s="63" t="str">
        <f t="shared" si="29"/>
        <v/>
      </c>
      <c r="F146" s="63" t="str">
        <f t="shared" si="30"/>
        <v/>
      </c>
      <c r="G146" s="63" t="str">
        <f t="shared" si="31"/>
        <v/>
      </c>
      <c r="H146" s="63" t="str">
        <f t="shared" si="32"/>
        <v/>
      </c>
      <c r="I146" s="63" t="str">
        <f t="shared" si="33"/>
        <v/>
      </c>
      <c r="J146" s="64" t="str">
        <f t="shared" si="34"/>
        <v/>
      </c>
      <c r="K146" s="64" t="str">
        <f t="shared" si="35"/>
        <v/>
      </c>
      <c r="L146" s="65" t="str">
        <f t="shared" si="25"/>
        <v/>
      </c>
      <c r="M146" s="65" t="str">
        <f t="shared" si="36"/>
        <v/>
      </c>
    </row>
    <row r="147" spans="1:13" x14ac:dyDescent="0.2">
      <c r="A147" s="63">
        <v>147</v>
      </c>
      <c r="B147" s="70" t="str">
        <f t="shared" si="26"/>
        <v/>
      </c>
      <c r="C147" s="63">
        <f t="shared" si="27"/>
        <v>0</v>
      </c>
      <c r="D147" s="63" t="str">
        <f t="shared" si="28"/>
        <v/>
      </c>
      <c r="E147" s="63" t="str">
        <f t="shared" si="29"/>
        <v/>
      </c>
      <c r="F147" s="63" t="str">
        <f t="shared" si="30"/>
        <v/>
      </c>
      <c r="G147" s="63" t="str">
        <f t="shared" si="31"/>
        <v/>
      </c>
      <c r="H147" s="63" t="str">
        <f t="shared" si="32"/>
        <v/>
      </c>
      <c r="I147" s="63" t="str">
        <f t="shared" si="33"/>
        <v/>
      </c>
      <c r="J147" s="64" t="str">
        <f t="shared" si="34"/>
        <v/>
      </c>
      <c r="K147" s="64" t="str">
        <f t="shared" si="35"/>
        <v/>
      </c>
      <c r="L147" s="65" t="str">
        <f t="shared" si="25"/>
        <v/>
      </c>
      <c r="M147" s="65" t="str">
        <f t="shared" si="36"/>
        <v/>
      </c>
    </row>
    <row r="148" spans="1:13" x14ac:dyDescent="0.2">
      <c r="A148" s="63">
        <v>148</v>
      </c>
      <c r="B148" s="70" t="str">
        <f t="shared" si="26"/>
        <v/>
      </c>
      <c r="C148" s="63">
        <f t="shared" si="27"/>
        <v>0</v>
      </c>
      <c r="D148" s="63" t="str">
        <f t="shared" si="28"/>
        <v/>
      </c>
      <c r="E148" s="63" t="str">
        <f t="shared" si="29"/>
        <v/>
      </c>
      <c r="F148" s="63" t="str">
        <f t="shared" si="30"/>
        <v/>
      </c>
      <c r="G148" s="63" t="str">
        <f t="shared" si="31"/>
        <v/>
      </c>
      <c r="H148" s="63" t="str">
        <f t="shared" si="32"/>
        <v/>
      </c>
      <c r="I148" s="63" t="str">
        <f t="shared" si="33"/>
        <v/>
      </c>
      <c r="J148" s="64" t="str">
        <f t="shared" si="34"/>
        <v/>
      </c>
      <c r="K148" s="64" t="str">
        <f t="shared" si="35"/>
        <v/>
      </c>
      <c r="L148" s="65" t="str">
        <f t="shared" si="25"/>
        <v/>
      </c>
      <c r="M148" s="65" t="str">
        <f t="shared" si="36"/>
        <v/>
      </c>
    </row>
    <row r="149" spans="1:13" x14ac:dyDescent="0.2">
      <c r="A149" s="63">
        <v>149</v>
      </c>
      <c r="B149" s="70" t="str">
        <f t="shared" si="26"/>
        <v/>
      </c>
      <c r="C149" s="63">
        <f t="shared" si="27"/>
        <v>0</v>
      </c>
      <c r="D149" s="63" t="str">
        <f t="shared" si="28"/>
        <v/>
      </c>
      <c r="E149" s="63" t="str">
        <f t="shared" si="29"/>
        <v/>
      </c>
      <c r="F149" s="63" t="str">
        <f t="shared" si="30"/>
        <v/>
      </c>
      <c r="G149" s="63" t="str">
        <f t="shared" si="31"/>
        <v/>
      </c>
      <c r="H149" s="63" t="str">
        <f t="shared" si="32"/>
        <v/>
      </c>
      <c r="I149" s="63" t="str">
        <f t="shared" si="33"/>
        <v/>
      </c>
      <c r="J149" s="64" t="str">
        <f t="shared" si="34"/>
        <v/>
      </c>
      <c r="K149" s="64" t="str">
        <f t="shared" si="35"/>
        <v/>
      </c>
      <c r="L149" s="65" t="str">
        <f t="shared" si="25"/>
        <v/>
      </c>
      <c r="M149" s="65" t="str">
        <f t="shared" si="36"/>
        <v/>
      </c>
    </row>
    <row r="150" spans="1:13" x14ac:dyDescent="0.2">
      <c r="A150" s="63">
        <v>150</v>
      </c>
      <c r="B150" s="70" t="str">
        <f t="shared" si="26"/>
        <v/>
      </c>
      <c r="C150" s="63">
        <f t="shared" si="27"/>
        <v>0</v>
      </c>
      <c r="D150" s="63" t="str">
        <f t="shared" si="28"/>
        <v/>
      </c>
      <c r="E150" s="63" t="str">
        <f t="shared" si="29"/>
        <v/>
      </c>
      <c r="F150" s="63" t="str">
        <f t="shared" si="30"/>
        <v/>
      </c>
      <c r="G150" s="63" t="str">
        <f t="shared" si="31"/>
        <v/>
      </c>
      <c r="H150" s="63" t="str">
        <f t="shared" si="32"/>
        <v/>
      </c>
      <c r="I150" s="63" t="str">
        <f t="shared" si="33"/>
        <v/>
      </c>
      <c r="J150" s="64" t="str">
        <f t="shared" si="34"/>
        <v/>
      </c>
      <c r="K150" s="64" t="str">
        <f t="shared" si="35"/>
        <v/>
      </c>
      <c r="L150" s="65" t="str">
        <f t="shared" si="25"/>
        <v/>
      </c>
      <c r="M150" s="65" t="str">
        <f t="shared" si="36"/>
        <v/>
      </c>
    </row>
    <row r="151" spans="1:13" x14ac:dyDescent="0.2">
      <c r="A151" s="63">
        <v>151</v>
      </c>
      <c r="B151" s="70" t="str">
        <f t="shared" si="26"/>
        <v/>
      </c>
      <c r="C151" s="63">
        <f t="shared" si="27"/>
        <v>0</v>
      </c>
      <c r="D151" s="63" t="str">
        <f t="shared" si="28"/>
        <v/>
      </c>
      <c r="E151" s="63" t="str">
        <f t="shared" si="29"/>
        <v/>
      </c>
      <c r="F151" s="63" t="str">
        <f t="shared" si="30"/>
        <v/>
      </c>
      <c r="G151" s="63" t="str">
        <f t="shared" si="31"/>
        <v/>
      </c>
      <c r="H151" s="63" t="str">
        <f t="shared" si="32"/>
        <v/>
      </c>
      <c r="I151" s="63" t="str">
        <f t="shared" si="33"/>
        <v/>
      </c>
      <c r="J151" s="64" t="str">
        <f t="shared" si="34"/>
        <v/>
      </c>
      <c r="K151" s="64" t="str">
        <f t="shared" si="35"/>
        <v/>
      </c>
      <c r="L151" s="65" t="str">
        <f t="shared" si="25"/>
        <v/>
      </c>
      <c r="M151" s="65" t="str">
        <f t="shared" si="36"/>
        <v/>
      </c>
    </row>
    <row r="152" spans="1:13" x14ac:dyDescent="0.2">
      <c r="A152" s="63">
        <v>152</v>
      </c>
      <c r="B152" s="70" t="str">
        <f t="shared" si="26"/>
        <v/>
      </c>
      <c r="C152" s="63">
        <f t="shared" si="27"/>
        <v>0</v>
      </c>
      <c r="D152" s="63" t="str">
        <f t="shared" si="28"/>
        <v/>
      </c>
      <c r="E152" s="63" t="str">
        <f t="shared" si="29"/>
        <v/>
      </c>
      <c r="F152" s="63" t="str">
        <f t="shared" si="30"/>
        <v/>
      </c>
      <c r="G152" s="63" t="str">
        <f t="shared" si="31"/>
        <v/>
      </c>
      <c r="H152" s="63" t="str">
        <f t="shared" si="32"/>
        <v/>
      </c>
      <c r="I152" s="63" t="str">
        <f t="shared" si="33"/>
        <v/>
      </c>
      <c r="J152" s="64" t="str">
        <f t="shared" si="34"/>
        <v/>
      </c>
      <c r="K152" s="64" t="str">
        <f t="shared" si="35"/>
        <v/>
      </c>
      <c r="L152" s="65" t="str">
        <f t="shared" si="25"/>
        <v/>
      </c>
      <c r="M152" s="65" t="str">
        <f t="shared" si="36"/>
        <v/>
      </c>
    </row>
    <row r="153" spans="1:13" x14ac:dyDescent="0.2">
      <c r="A153" s="63">
        <v>153</v>
      </c>
      <c r="B153" s="70" t="str">
        <f t="shared" si="26"/>
        <v/>
      </c>
      <c r="C153" s="63">
        <f t="shared" si="27"/>
        <v>0</v>
      </c>
      <c r="D153" s="63" t="str">
        <f t="shared" si="28"/>
        <v/>
      </c>
      <c r="E153" s="63" t="str">
        <f t="shared" si="29"/>
        <v/>
      </c>
      <c r="F153" s="63" t="str">
        <f t="shared" si="30"/>
        <v/>
      </c>
      <c r="G153" s="63" t="str">
        <f t="shared" si="31"/>
        <v/>
      </c>
      <c r="H153" s="63" t="str">
        <f t="shared" si="32"/>
        <v/>
      </c>
      <c r="I153" s="63" t="str">
        <f t="shared" si="33"/>
        <v/>
      </c>
      <c r="J153" s="64" t="str">
        <f t="shared" si="34"/>
        <v/>
      </c>
      <c r="K153" s="64" t="str">
        <f t="shared" si="35"/>
        <v/>
      </c>
      <c r="L153" s="65" t="str">
        <f t="shared" si="25"/>
        <v/>
      </c>
      <c r="M153" s="65" t="str">
        <f t="shared" si="36"/>
        <v/>
      </c>
    </row>
    <row r="154" spans="1:13" x14ac:dyDescent="0.2">
      <c r="A154" s="63">
        <v>154</v>
      </c>
      <c r="B154" s="70" t="str">
        <f t="shared" si="26"/>
        <v/>
      </c>
      <c r="C154" s="63">
        <f t="shared" si="27"/>
        <v>0</v>
      </c>
      <c r="D154" s="63" t="str">
        <f t="shared" si="28"/>
        <v/>
      </c>
      <c r="E154" s="63" t="str">
        <f t="shared" si="29"/>
        <v/>
      </c>
      <c r="F154" s="63" t="str">
        <f t="shared" si="30"/>
        <v/>
      </c>
      <c r="G154" s="63" t="str">
        <f t="shared" si="31"/>
        <v/>
      </c>
      <c r="H154" s="63" t="str">
        <f t="shared" si="32"/>
        <v/>
      </c>
      <c r="I154" s="63" t="str">
        <f t="shared" si="33"/>
        <v/>
      </c>
      <c r="J154" s="64" t="str">
        <f t="shared" si="34"/>
        <v/>
      </c>
      <c r="K154" s="64" t="str">
        <f t="shared" si="35"/>
        <v/>
      </c>
      <c r="L154" s="65" t="str">
        <f t="shared" si="25"/>
        <v/>
      </c>
      <c r="M154" s="65" t="str">
        <f t="shared" si="36"/>
        <v/>
      </c>
    </row>
    <row r="155" spans="1:13" x14ac:dyDescent="0.2">
      <c r="A155" s="63">
        <v>155</v>
      </c>
      <c r="B155" s="70" t="str">
        <f t="shared" si="26"/>
        <v/>
      </c>
      <c r="C155" s="63">
        <f t="shared" si="27"/>
        <v>0</v>
      </c>
      <c r="D155" s="63" t="str">
        <f t="shared" si="28"/>
        <v/>
      </c>
      <c r="E155" s="63" t="str">
        <f t="shared" si="29"/>
        <v/>
      </c>
      <c r="F155" s="63" t="str">
        <f t="shared" si="30"/>
        <v/>
      </c>
      <c r="G155" s="63" t="str">
        <f t="shared" si="31"/>
        <v/>
      </c>
      <c r="H155" s="63" t="str">
        <f t="shared" si="32"/>
        <v/>
      </c>
      <c r="I155" s="63" t="str">
        <f t="shared" si="33"/>
        <v/>
      </c>
      <c r="J155" s="64" t="str">
        <f t="shared" si="34"/>
        <v/>
      </c>
      <c r="K155" s="64" t="str">
        <f t="shared" si="35"/>
        <v/>
      </c>
      <c r="L155" s="65" t="str">
        <f t="shared" si="25"/>
        <v/>
      </c>
      <c r="M155" s="65" t="str">
        <f t="shared" si="36"/>
        <v/>
      </c>
    </row>
    <row r="156" spans="1:13" x14ac:dyDescent="0.2">
      <c r="A156" s="63">
        <v>156</v>
      </c>
      <c r="B156" s="70" t="str">
        <f t="shared" si="26"/>
        <v/>
      </c>
      <c r="C156" s="63">
        <f t="shared" si="27"/>
        <v>0</v>
      </c>
      <c r="D156" s="63" t="str">
        <f t="shared" si="28"/>
        <v/>
      </c>
      <c r="E156" s="63" t="str">
        <f t="shared" si="29"/>
        <v/>
      </c>
      <c r="F156" s="63" t="str">
        <f t="shared" si="30"/>
        <v/>
      </c>
      <c r="G156" s="63" t="str">
        <f t="shared" si="31"/>
        <v/>
      </c>
      <c r="H156" s="63" t="str">
        <f t="shared" si="32"/>
        <v/>
      </c>
      <c r="I156" s="63" t="str">
        <f t="shared" si="33"/>
        <v/>
      </c>
      <c r="J156" s="64" t="str">
        <f t="shared" si="34"/>
        <v/>
      </c>
      <c r="K156" s="64" t="str">
        <f t="shared" si="35"/>
        <v/>
      </c>
      <c r="L156" s="65" t="str">
        <f t="shared" si="25"/>
        <v/>
      </c>
      <c r="M156" s="65" t="str">
        <f t="shared" si="36"/>
        <v/>
      </c>
    </row>
    <row r="157" spans="1:13" x14ac:dyDescent="0.2">
      <c r="A157" s="63">
        <v>157</v>
      </c>
      <c r="B157" s="70" t="str">
        <f t="shared" si="26"/>
        <v/>
      </c>
      <c r="C157" s="63">
        <f t="shared" si="27"/>
        <v>0</v>
      </c>
      <c r="D157" s="63" t="str">
        <f t="shared" si="28"/>
        <v/>
      </c>
      <c r="E157" s="63" t="str">
        <f t="shared" si="29"/>
        <v/>
      </c>
      <c r="F157" s="63" t="str">
        <f t="shared" si="30"/>
        <v/>
      </c>
      <c r="G157" s="63" t="str">
        <f t="shared" si="31"/>
        <v/>
      </c>
      <c r="H157" s="63" t="str">
        <f t="shared" si="32"/>
        <v/>
      </c>
      <c r="I157" s="63" t="str">
        <f t="shared" si="33"/>
        <v/>
      </c>
      <c r="J157" s="64" t="str">
        <f t="shared" si="34"/>
        <v/>
      </c>
      <c r="K157" s="64" t="str">
        <f t="shared" si="35"/>
        <v/>
      </c>
      <c r="L157" s="65" t="str">
        <f t="shared" si="25"/>
        <v/>
      </c>
      <c r="M157" s="65" t="str">
        <f t="shared" si="36"/>
        <v/>
      </c>
    </row>
    <row r="158" spans="1:13" x14ac:dyDescent="0.2">
      <c r="A158" s="63">
        <v>158</v>
      </c>
      <c r="B158" s="70" t="str">
        <f t="shared" si="26"/>
        <v/>
      </c>
      <c r="C158" s="63" t="str">
        <f t="shared" si="27"/>
        <v>X</v>
      </c>
      <c r="D158" s="63" t="str">
        <f t="shared" si="28"/>
        <v/>
      </c>
      <c r="E158" s="63" t="str">
        <f t="shared" si="29"/>
        <v/>
      </c>
      <c r="F158" s="63" t="str">
        <f t="shared" si="30"/>
        <v/>
      </c>
      <c r="G158" s="63" t="str">
        <f t="shared" si="31"/>
        <v/>
      </c>
      <c r="H158" s="63" t="str">
        <f t="shared" si="32"/>
        <v/>
      </c>
      <c r="I158" s="63" t="str">
        <f t="shared" si="33"/>
        <v/>
      </c>
      <c r="J158" s="64" t="str">
        <f t="shared" si="34"/>
        <v/>
      </c>
      <c r="K158" s="64" t="str">
        <f t="shared" si="35"/>
        <v/>
      </c>
      <c r="L158" s="65" t="str">
        <f t="shared" si="25"/>
        <v/>
      </c>
      <c r="M158" s="65" t="str">
        <f t="shared" si="36"/>
        <v/>
      </c>
    </row>
    <row r="159" spans="1:13" x14ac:dyDescent="0.2">
      <c r="A159" s="63">
        <v>159</v>
      </c>
      <c r="B159" s="70" t="str">
        <f t="shared" si="26"/>
        <v/>
      </c>
      <c r="C159" s="63" t="str">
        <f t="shared" si="27"/>
        <v>X</v>
      </c>
      <c r="D159" s="63" t="str">
        <f t="shared" si="28"/>
        <v/>
      </c>
      <c r="E159" s="63" t="str">
        <f t="shared" si="29"/>
        <v/>
      </c>
      <c r="F159" s="63" t="str">
        <f t="shared" si="30"/>
        <v/>
      </c>
      <c r="G159" s="63" t="str">
        <f t="shared" si="31"/>
        <v/>
      </c>
      <c r="H159" s="63" t="str">
        <f t="shared" si="32"/>
        <v/>
      </c>
      <c r="I159" s="63" t="str">
        <f t="shared" si="33"/>
        <v/>
      </c>
      <c r="J159" s="64" t="str">
        <f t="shared" si="34"/>
        <v/>
      </c>
      <c r="K159" s="64" t="str">
        <f t="shared" si="35"/>
        <v/>
      </c>
      <c r="L159" s="64"/>
      <c r="M159" s="65" t="str">
        <f t="shared" si="36"/>
        <v/>
      </c>
    </row>
    <row r="160" spans="1:13" x14ac:dyDescent="0.2">
      <c r="A160" s="63">
        <v>159</v>
      </c>
      <c r="B160" s="70" t="str">
        <f t="shared" si="26"/>
        <v/>
      </c>
      <c r="C160" s="63" t="str">
        <f t="shared" si="27"/>
        <v>X</v>
      </c>
      <c r="D160" s="63" t="str">
        <f t="shared" si="28"/>
        <v/>
      </c>
      <c r="E160" s="63" t="str">
        <f t="shared" si="29"/>
        <v/>
      </c>
      <c r="F160" s="63" t="str">
        <f t="shared" si="30"/>
        <v/>
      </c>
      <c r="G160" s="63" t="str">
        <f t="shared" si="31"/>
        <v/>
      </c>
      <c r="H160" s="63" t="str">
        <f t="shared" si="32"/>
        <v/>
      </c>
      <c r="I160" s="63" t="str">
        <f t="shared" si="33"/>
        <v/>
      </c>
      <c r="J160" s="64" t="str">
        <f t="shared" si="34"/>
        <v/>
      </c>
      <c r="K160" s="64" t="str">
        <f t="shared" si="35"/>
        <v/>
      </c>
      <c r="L160" s="64"/>
      <c r="M160" s="65" t="str">
        <f t="shared" si="36"/>
        <v/>
      </c>
    </row>
    <row r="161" spans="1:13" x14ac:dyDescent="0.2">
      <c r="A161" s="63">
        <v>160</v>
      </c>
      <c r="B161" s="70" t="str">
        <f t="shared" si="26"/>
        <v/>
      </c>
      <c r="C161" s="63" t="str">
        <f t="shared" si="27"/>
        <v>X</v>
      </c>
      <c r="D161" s="63" t="str">
        <f t="shared" si="28"/>
        <v/>
      </c>
      <c r="E161" s="63" t="str">
        <f t="shared" si="29"/>
        <v/>
      </c>
      <c r="F161" s="63" t="str">
        <f t="shared" si="30"/>
        <v/>
      </c>
      <c r="G161" s="63" t="str">
        <f t="shared" si="31"/>
        <v/>
      </c>
      <c r="H161" s="63" t="str">
        <f t="shared" si="32"/>
        <v/>
      </c>
      <c r="I161" s="63" t="str">
        <f t="shared" si="33"/>
        <v/>
      </c>
      <c r="J161" s="64" t="str">
        <f t="shared" si="34"/>
        <v/>
      </c>
      <c r="K161" s="64" t="str">
        <f t="shared" si="35"/>
        <v/>
      </c>
      <c r="L161" s="64"/>
      <c r="M161" s="65" t="str">
        <f t="shared" si="36"/>
        <v/>
      </c>
    </row>
    <row r="162" spans="1:13" x14ac:dyDescent="0.2">
      <c r="A162" s="63">
        <v>160</v>
      </c>
      <c r="B162" s="70" t="str">
        <f t="shared" si="26"/>
        <v/>
      </c>
      <c r="C162" s="63" t="str">
        <f t="shared" si="27"/>
        <v>X</v>
      </c>
      <c r="D162" s="63" t="str">
        <f t="shared" si="28"/>
        <v/>
      </c>
      <c r="E162" s="63" t="str">
        <f t="shared" si="29"/>
        <v/>
      </c>
      <c r="F162" s="63" t="str">
        <f t="shared" si="30"/>
        <v/>
      </c>
      <c r="G162" s="63" t="str">
        <f t="shared" si="31"/>
        <v/>
      </c>
      <c r="H162" s="63" t="str">
        <f t="shared" si="32"/>
        <v/>
      </c>
      <c r="I162" s="63" t="str">
        <f t="shared" si="33"/>
        <v/>
      </c>
      <c r="J162" s="64" t="str">
        <f t="shared" si="34"/>
        <v/>
      </c>
      <c r="K162" s="64" t="str">
        <f t="shared" si="35"/>
        <v/>
      </c>
      <c r="L162" s="64"/>
      <c r="M162" s="65" t="str">
        <f t="shared" si="36"/>
        <v/>
      </c>
    </row>
    <row r="163" spans="1:13" x14ac:dyDescent="0.2">
      <c r="A163" s="63">
        <v>161</v>
      </c>
      <c r="B163" s="70" t="str">
        <f t="shared" si="26"/>
        <v/>
      </c>
      <c r="C163" s="63" t="str">
        <f t="shared" si="27"/>
        <v>X</v>
      </c>
      <c r="D163" s="63" t="str">
        <f t="shared" si="28"/>
        <v/>
      </c>
      <c r="E163" s="63" t="str">
        <f t="shared" si="29"/>
        <v/>
      </c>
      <c r="F163" s="63" t="str">
        <f t="shared" si="30"/>
        <v/>
      </c>
      <c r="G163" s="63" t="str">
        <f t="shared" si="31"/>
        <v/>
      </c>
      <c r="H163" s="63" t="str">
        <f t="shared" si="32"/>
        <v/>
      </c>
      <c r="I163" s="63" t="str">
        <f t="shared" si="33"/>
        <v/>
      </c>
      <c r="J163" s="64" t="str">
        <f t="shared" si="34"/>
        <v/>
      </c>
      <c r="K163" s="64" t="str">
        <f t="shared" si="35"/>
        <v/>
      </c>
      <c r="L163" s="64"/>
      <c r="M163" s="65" t="str">
        <f t="shared" si="36"/>
        <v/>
      </c>
    </row>
    <row r="164" spans="1:13" x14ac:dyDescent="0.2">
      <c r="A164" s="63">
        <v>161</v>
      </c>
      <c r="B164" s="70" t="str">
        <f t="shared" si="26"/>
        <v/>
      </c>
      <c r="C164" s="63" t="str">
        <f t="shared" si="27"/>
        <v>X</v>
      </c>
      <c r="D164" s="63" t="str">
        <f t="shared" si="28"/>
        <v/>
      </c>
      <c r="E164" s="63" t="str">
        <f t="shared" si="29"/>
        <v/>
      </c>
      <c r="F164" s="63" t="str">
        <f t="shared" si="30"/>
        <v/>
      </c>
      <c r="G164" s="63" t="str">
        <f t="shared" si="31"/>
        <v/>
      </c>
      <c r="H164" s="63" t="str">
        <f t="shared" si="32"/>
        <v/>
      </c>
      <c r="I164" s="63" t="str">
        <f t="shared" si="33"/>
        <v/>
      </c>
      <c r="J164" s="64" t="str">
        <f t="shared" si="34"/>
        <v/>
      </c>
      <c r="K164" s="64" t="str">
        <f t="shared" si="35"/>
        <v/>
      </c>
      <c r="L164" s="64"/>
      <c r="M164" s="65" t="str">
        <f t="shared" si="36"/>
        <v/>
      </c>
    </row>
    <row r="165" spans="1:13" x14ac:dyDescent="0.2">
      <c r="A165" s="63">
        <v>162</v>
      </c>
      <c r="B165" s="70" t="str">
        <f t="shared" si="26"/>
        <v/>
      </c>
      <c r="C165" s="63" t="str">
        <f t="shared" si="27"/>
        <v>X</v>
      </c>
      <c r="D165" s="63" t="str">
        <f t="shared" si="28"/>
        <v/>
      </c>
      <c r="E165" s="63" t="str">
        <f t="shared" si="29"/>
        <v/>
      </c>
      <c r="F165" s="63" t="str">
        <f t="shared" si="30"/>
        <v/>
      </c>
      <c r="G165" s="63" t="str">
        <f t="shared" si="31"/>
        <v/>
      </c>
      <c r="H165" s="63" t="str">
        <f t="shared" si="32"/>
        <v/>
      </c>
      <c r="I165" s="63" t="str">
        <f t="shared" si="33"/>
        <v/>
      </c>
      <c r="J165" s="64" t="str">
        <f t="shared" si="34"/>
        <v/>
      </c>
      <c r="K165" s="64" t="str">
        <f t="shared" si="35"/>
        <v/>
      </c>
      <c r="L165" s="64"/>
      <c r="M165" s="65" t="str">
        <f t="shared" si="36"/>
        <v/>
      </c>
    </row>
    <row r="166" spans="1:13" x14ac:dyDescent="0.2">
      <c r="A166" s="63">
        <v>162</v>
      </c>
      <c r="B166" s="70" t="str">
        <f t="shared" si="26"/>
        <v/>
      </c>
      <c r="C166" s="63" t="str">
        <f t="shared" si="27"/>
        <v>X</v>
      </c>
      <c r="D166" s="63" t="str">
        <f t="shared" si="28"/>
        <v/>
      </c>
      <c r="E166" s="63" t="str">
        <f t="shared" si="29"/>
        <v/>
      </c>
      <c r="F166" s="63" t="str">
        <f t="shared" si="30"/>
        <v/>
      </c>
      <c r="G166" s="63" t="str">
        <f t="shared" si="31"/>
        <v/>
      </c>
      <c r="H166" s="63" t="str">
        <f t="shared" si="32"/>
        <v/>
      </c>
      <c r="I166" s="63" t="str">
        <f t="shared" si="33"/>
        <v/>
      </c>
      <c r="J166" s="64" t="str">
        <f t="shared" si="34"/>
        <v/>
      </c>
      <c r="K166" s="64" t="str">
        <f t="shared" si="35"/>
        <v/>
      </c>
      <c r="L166" s="64"/>
      <c r="M166" s="65" t="str">
        <f t="shared" si="36"/>
        <v/>
      </c>
    </row>
    <row r="167" spans="1:13" x14ac:dyDescent="0.2">
      <c r="A167" s="63">
        <v>163</v>
      </c>
      <c r="B167" s="70" t="str">
        <f t="shared" si="26"/>
        <v/>
      </c>
      <c r="C167" s="63" t="str">
        <f t="shared" si="27"/>
        <v>X</v>
      </c>
      <c r="D167" s="63" t="str">
        <f t="shared" si="28"/>
        <v/>
      </c>
      <c r="E167" s="63" t="str">
        <f t="shared" si="29"/>
        <v/>
      </c>
      <c r="F167" s="63" t="str">
        <f t="shared" si="30"/>
        <v/>
      </c>
      <c r="G167" s="63" t="str">
        <f t="shared" si="31"/>
        <v/>
      </c>
      <c r="H167" s="63" t="str">
        <f t="shared" si="32"/>
        <v/>
      </c>
      <c r="I167" s="63" t="str">
        <f t="shared" si="33"/>
        <v/>
      </c>
      <c r="J167" s="64" t="str">
        <f t="shared" si="34"/>
        <v/>
      </c>
      <c r="K167" s="64" t="str">
        <f t="shared" si="35"/>
        <v/>
      </c>
      <c r="L167" s="64"/>
      <c r="M167" s="65" t="str">
        <f t="shared" si="36"/>
        <v/>
      </c>
    </row>
    <row r="168" spans="1:13" x14ac:dyDescent="0.2">
      <c r="A168" s="63">
        <v>163</v>
      </c>
      <c r="B168" s="70" t="str">
        <f t="shared" si="26"/>
        <v/>
      </c>
      <c r="C168" s="63" t="str">
        <f t="shared" si="27"/>
        <v>X</v>
      </c>
      <c r="D168" s="63" t="str">
        <f t="shared" si="28"/>
        <v/>
      </c>
      <c r="E168" s="63" t="str">
        <f t="shared" si="29"/>
        <v/>
      </c>
      <c r="F168" s="63" t="str">
        <f t="shared" si="30"/>
        <v/>
      </c>
      <c r="G168" s="63" t="str">
        <f t="shared" si="31"/>
        <v/>
      </c>
      <c r="H168" s="63" t="str">
        <f t="shared" si="32"/>
        <v/>
      </c>
      <c r="I168" s="63" t="str">
        <f t="shared" si="33"/>
        <v/>
      </c>
      <c r="J168" s="64" t="str">
        <f t="shared" si="34"/>
        <v/>
      </c>
      <c r="K168" s="64" t="str">
        <f t="shared" si="35"/>
        <v/>
      </c>
      <c r="L168" s="64"/>
      <c r="M168" s="65" t="str">
        <f t="shared" si="36"/>
        <v/>
      </c>
    </row>
    <row r="169" spans="1:13" x14ac:dyDescent="0.2">
      <c r="A169" s="63">
        <v>164</v>
      </c>
      <c r="B169" s="70" t="str">
        <f t="shared" si="26"/>
        <v/>
      </c>
      <c r="C169" s="63" t="str">
        <f t="shared" si="27"/>
        <v>X</v>
      </c>
      <c r="D169" s="63" t="str">
        <f t="shared" si="28"/>
        <v/>
      </c>
      <c r="E169" s="63" t="str">
        <f t="shared" si="29"/>
        <v/>
      </c>
      <c r="F169" s="63" t="str">
        <f t="shared" si="30"/>
        <v/>
      </c>
      <c r="G169" s="63" t="str">
        <f t="shared" si="31"/>
        <v/>
      </c>
      <c r="H169" s="63" t="str">
        <f t="shared" si="32"/>
        <v/>
      </c>
      <c r="I169" s="63" t="str">
        <f t="shared" si="33"/>
        <v/>
      </c>
      <c r="J169" s="64" t="str">
        <f t="shared" si="34"/>
        <v/>
      </c>
      <c r="K169" s="64" t="str">
        <f t="shared" si="35"/>
        <v/>
      </c>
      <c r="L169" s="64"/>
      <c r="M169" s="65" t="str">
        <f t="shared" si="36"/>
        <v/>
      </c>
    </row>
    <row r="170" spans="1:13" x14ac:dyDescent="0.2">
      <c r="A170" s="63">
        <v>164</v>
      </c>
      <c r="B170" s="70" t="str">
        <f t="shared" si="26"/>
        <v/>
      </c>
      <c r="C170" s="63" t="str">
        <f t="shared" si="27"/>
        <v>X</v>
      </c>
      <c r="D170" s="63" t="str">
        <f t="shared" si="28"/>
        <v/>
      </c>
      <c r="E170" s="63" t="str">
        <f t="shared" si="29"/>
        <v/>
      </c>
      <c r="F170" s="63" t="str">
        <f t="shared" si="30"/>
        <v/>
      </c>
      <c r="G170" s="63" t="str">
        <f t="shared" si="31"/>
        <v/>
      </c>
      <c r="H170" s="63" t="str">
        <f t="shared" si="32"/>
        <v/>
      </c>
      <c r="I170" s="63" t="str">
        <f t="shared" si="33"/>
        <v/>
      </c>
      <c r="J170" s="64" t="str">
        <f t="shared" si="34"/>
        <v/>
      </c>
      <c r="K170" s="64" t="str">
        <f t="shared" si="35"/>
        <v/>
      </c>
      <c r="L170" s="64"/>
      <c r="M170" s="65" t="str">
        <f t="shared" si="36"/>
        <v/>
      </c>
    </row>
    <row r="171" spans="1:13" x14ac:dyDescent="0.2">
      <c r="A171" s="63">
        <v>165</v>
      </c>
      <c r="B171" s="70" t="str">
        <f t="shared" si="26"/>
        <v/>
      </c>
      <c r="C171" s="63" t="str">
        <f t="shared" si="27"/>
        <v>X</v>
      </c>
      <c r="D171" s="63" t="str">
        <f t="shared" si="28"/>
        <v/>
      </c>
      <c r="E171" s="63" t="str">
        <f t="shared" si="29"/>
        <v/>
      </c>
      <c r="F171" s="63" t="str">
        <f t="shared" si="30"/>
        <v/>
      </c>
      <c r="G171" s="63" t="str">
        <f t="shared" si="31"/>
        <v/>
      </c>
      <c r="H171" s="63" t="str">
        <f t="shared" si="32"/>
        <v/>
      </c>
      <c r="I171" s="63" t="str">
        <f t="shared" si="33"/>
        <v/>
      </c>
      <c r="J171" s="64" t="str">
        <f t="shared" si="34"/>
        <v/>
      </c>
      <c r="K171" s="64" t="str">
        <f t="shared" si="35"/>
        <v/>
      </c>
      <c r="L171" s="64"/>
      <c r="M171" s="65" t="str">
        <f t="shared" si="36"/>
        <v/>
      </c>
    </row>
    <row r="172" spans="1:13" x14ac:dyDescent="0.2">
      <c r="A172" s="63">
        <v>165</v>
      </c>
      <c r="B172" s="70" t="str">
        <f t="shared" si="26"/>
        <v/>
      </c>
      <c r="C172" s="63" t="str">
        <f t="shared" si="27"/>
        <v>X</v>
      </c>
      <c r="D172" s="63" t="str">
        <f t="shared" si="28"/>
        <v/>
      </c>
      <c r="E172" s="63" t="str">
        <f t="shared" si="29"/>
        <v/>
      </c>
      <c r="F172" s="63" t="str">
        <f t="shared" si="30"/>
        <v/>
      </c>
      <c r="G172" s="63" t="str">
        <f t="shared" si="31"/>
        <v/>
      </c>
      <c r="H172" s="63" t="str">
        <f t="shared" si="32"/>
        <v/>
      </c>
      <c r="I172" s="63" t="str">
        <f t="shared" si="33"/>
        <v/>
      </c>
      <c r="J172" s="64" t="str">
        <f t="shared" si="34"/>
        <v/>
      </c>
      <c r="K172" s="64" t="str">
        <f t="shared" si="35"/>
        <v/>
      </c>
      <c r="L172" s="64"/>
      <c r="M172" s="65" t="str">
        <f t="shared" si="36"/>
        <v/>
      </c>
    </row>
    <row r="173" spans="1:13" x14ac:dyDescent="0.2">
      <c r="A173" s="63">
        <v>166</v>
      </c>
      <c r="B173" s="70" t="str">
        <f t="shared" si="26"/>
        <v/>
      </c>
      <c r="C173" s="63" t="str">
        <f t="shared" si="27"/>
        <v>X</v>
      </c>
      <c r="D173" s="63" t="str">
        <f t="shared" si="28"/>
        <v/>
      </c>
      <c r="E173" s="63" t="str">
        <f t="shared" si="29"/>
        <v/>
      </c>
      <c r="F173" s="63" t="str">
        <f t="shared" si="30"/>
        <v/>
      </c>
      <c r="G173" s="63" t="str">
        <f t="shared" si="31"/>
        <v/>
      </c>
      <c r="H173" s="63" t="str">
        <f t="shared" si="32"/>
        <v/>
      </c>
      <c r="I173" s="63" t="str">
        <f t="shared" si="33"/>
        <v/>
      </c>
      <c r="J173" s="64" t="str">
        <f t="shared" si="34"/>
        <v/>
      </c>
      <c r="K173" s="64" t="str">
        <f t="shared" si="35"/>
        <v/>
      </c>
      <c r="L173" s="64"/>
      <c r="M173" s="65" t="str">
        <f t="shared" si="36"/>
        <v/>
      </c>
    </row>
    <row r="174" spans="1:13" x14ac:dyDescent="0.2">
      <c r="A174" s="63">
        <v>166</v>
      </c>
      <c r="B174" s="70" t="str">
        <f t="shared" si="26"/>
        <v/>
      </c>
      <c r="C174" s="63" t="str">
        <f t="shared" si="27"/>
        <v>X</v>
      </c>
      <c r="D174" s="63" t="str">
        <f t="shared" si="28"/>
        <v/>
      </c>
      <c r="E174" s="63" t="str">
        <f t="shared" si="29"/>
        <v/>
      </c>
      <c r="F174" s="63" t="str">
        <f t="shared" si="30"/>
        <v/>
      </c>
      <c r="G174" s="63" t="str">
        <f t="shared" si="31"/>
        <v/>
      </c>
      <c r="H174" s="63" t="str">
        <f t="shared" si="32"/>
        <v/>
      </c>
      <c r="I174" s="63" t="str">
        <f t="shared" si="33"/>
        <v/>
      </c>
      <c r="J174" s="64" t="str">
        <f t="shared" si="34"/>
        <v/>
      </c>
      <c r="K174" s="64" t="str">
        <f t="shared" si="35"/>
        <v/>
      </c>
      <c r="L174" s="64"/>
      <c r="M174" s="65" t="str">
        <f t="shared" si="36"/>
        <v/>
      </c>
    </row>
    <row r="175" spans="1:13" x14ac:dyDescent="0.2">
      <c r="A175" s="63">
        <v>167</v>
      </c>
      <c r="B175" s="70" t="str">
        <f t="shared" si="26"/>
        <v/>
      </c>
      <c r="C175" s="63" t="str">
        <f t="shared" si="27"/>
        <v>X</v>
      </c>
      <c r="D175" s="63" t="str">
        <f t="shared" si="28"/>
        <v/>
      </c>
      <c r="E175" s="63" t="str">
        <f t="shared" si="29"/>
        <v/>
      </c>
      <c r="F175" s="63" t="str">
        <f t="shared" si="30"/>
        <v/>
      </c>
      <c r="G175" s="63" t="str">
        <f t="shared" si="31"/>
        <v/>
      </c>
      <c r="H175" s="63" t="str">
        <f t="shared" si="32"/>
        <v/>
      </c>
      <c r="I175" s="63" t="str">
        <f t="shared" si="33"/>
        <v/>
      </c>
      <c r="J175" s="64" t="str">
        <f t="shared" si="34"/>
        <v/>
      </c>
      <c r="K175" s="64" t="str">
        <f t="shared" si="35"/>
        <v/>
      </c>
      <c r="L175" s="64"/>
      <c r="M175" s="65" t="str">
        <f t="shared" si="36"/>
        <v/>
      </c>
    </row>
    <row r="176" spans="1:13" x14ac:dyDescent="0.2">
      <c r="A176" s="63">
        <v>167</v>
      </c>
      <c r="B176" s="70" t="str">
        <f t="shared" si="26"/>
        <v/>
      </c>
      <c r="C176" s="63" t="str">
        <f t="shared" si="27"/>
        <v>X</v>
      </c>
      <c r="D176" s="63" t="str">
        <f t="shared" si="28"/>
        <v/>
      </c>
      <c r="E176" s="63" t="str">
        <f t="shared" si="29"/>
        <v/>
      </c>
      <c r="F176" s="63" t="str">
        <f t="shared" si="30"/>
        <v/>
      </c>
      <c r="G176" s="63" t="str">
        <f t="shared" si="31"/>
        <v/>
      </c>
      <c r="H176" s="63" t="str">
        <f t="shared" si="32"/>
        <v/>
      </c>
      <c r="I176" s="63" t="str">
        <f t="shared" si="33"/>
        <v/>
      </c>
      <c r="J176" s="64" t="str">
        <f t="shared" si="34"/>
        <v/>
      </c>
      <c r="K176" s="64" t="str">
        <f t="shared" si="35"/>
        <v/>
      </c>
      <c r="L176" s="64"/>
      <c r="M176" s="65" t="str">
        <f t="shared" si="36"/>
        <v/>
      </c>
    </row>
    <row r="177" spans="1:13" x14ac:dyDescent="0.2">
      <c r="A177" s="63">
        <v>168</v>
      </c>
      <c r="B177" s="70" t="str">
        <f t="shared" si="26"/>
        <v/>
      </c>
      <c r="C177" s="63" t="str">
        <f t="shared" si="27"/>
        <v>X</v>
      </c>
      <c r="D177" s="63" t="str">
        <f t="shared" si="28"/>
        <v/>
      </c>
      <c r="E177" s="63" t="str">
        <f t="shared" si="29"/>
        <v/>
      </c>
      <c r="F177" s="63" t="str">
        <f t="shared" si="30"/>
        <v/>
      </c>
      <c r="G177" s="63" t="str">
        <f t="shared" si="31"/>
        <v/>
      </c>
      <c r="H177" s="63" t="str">
        <f t="shared" si="32"/>
        <v/>
      </c>
      <c r="I177" s="63" t="str">
        <f t="shared" si="33"/>
        <v/>
      </c>
      <c r="J177" s="64" t="str">
        <f t="shared" si="34"/>
        <v/>
      </c>
      <c r="K177" s="64" t="str">
        <f t="shared" si="35"/>
        <v/>
      </c>
      <c r="L177" s="64"/>
      <c r="M177" s="65" t="str">
        <f t="shared" si="36"/>
        <v/>
      </c>
    </row>
    <row r="178" spans="1:13" x14ac:dyDescent="0.2">
      <c r="A178" s="63">
        <v>168</v>
      </c>
      <c r="B178" s="70" t="str">
        <f t="shared" si="26"/>
        <v/>
      </c>
      <c r="C178" s="63" t="str">
        <f t="shared" si="27"/>
        <v>X</v>
      </c>
      <c r="D178" s="63" t="str">
        <f t="shared" si="28"/>
        <v/>
      </c>
      <c r="E178" s="63" t="str">
        <f t="shared" si="29"/>
        <v/>
      </c>
      <c r="F178" s="63" t="str">
        <f t="shared" si="30"/>
        <v/>
      </c>
      <c r="G178" s="63" t="str">
        <f t="shared" si="31"/>
        <v/>
      </c>
      <c r="H178" s="63" t="str">
        <f t="shared" si="32"/>
        <v/>
      </c>
      <c r="I178" s="63" t="str">
        <f t="shared" si="33"/>
        <v/>
      </c>
      <c r="J178" s="64" t="str">
        <f t="shared" si="34"/>
        <v/>
      </c>
      <c r="K178" s="64" t="str">
        <f t="shared" si="35"/>
        <v/>
      </c>
      <c r="L178" s="64"/>
      <c r="M178" s="65" t="str">
        <f t="shared" si="36"/>
        <v/>
      </c>
    </row>
    <row r="179" spans="1:13" x14ac:dyDescent="0.2">
      <c r="A179" s="63">
        <v>169</v>
      </c>
      <c r="B179" s="70" t="str">
        <f t="shared" si="26"/>
        <v/>
      </c>
      <c r="C179" s="63" t="str">
        <f t="shared" si="27"/>
        <v>X</v>
      </c>
      <c r="D179" s="63" t="str">
        <f t="shared" si="28"/>
        <v/>
      </c>
      <c r="E179" s="63" t="str">
        <f t="shared" si="29"/>
        <v/>
      </c>
      <c r="F179" s="63" t="str">
        <f t="shared" si="30"/>
        <v/>
      </c>
      <c r="G179" s="63" t="str">
        <f t="shared" si="31"/>
        <v/>
      </c>
      <c r="H179" s="63" t="str">
        <f t="shared" si="32"/>
        <v/>
      </c>
      <c r="I179" s="63" t="str">
        <f t="shared" si="33"/>
        <v/>
      </c>
      <c r="J179" s="64" t="str">
        <f t="shared" si="34"/>
        <v/>
      </c>
      <c r="K179" s="64" t="str">
        <f t="shared" si="35"/>
        <v/>
      </c>
      <c r="L179" s="64"/>
      <c r="M179" s="65" t="str">
        <f t="shared" si="36"/>
        <v/>
      </c>
    </row>
    <row r="180" spans="1:13" x14ac:dyDescent="0.2">
      <c r="A180" s="63">
        <v>169</v>
      </c>
      <c r="B180" s="70" t="str">
        <f t="shared" si="26"/>
        <v/>
      </c>
      <c r="C180" s="63" t="str">
        <f t="shared" si="27"/>
        <v>X</v>
      </c>
      <c r="D180" s="63" t="str">
        <f t="shared" si="28"/>
        <v/>
      </c>
      <c r="E180" s="63" t="str">
        <f t="shared" si="29"/>
        <v/>
      </c>
      <c r="F180" s="63" t="str">
        <f t="shared" si="30"/>
        <v/>
      </c>
      <c r="G180" s="63" t="str">
        <f t="shared" si="31"/>
        <v/>
      </c>
      <c r="H180" s="63" t="str">
        <f t="shared" si="32"/>
        <v/>
      </c>
      <c r="I180" s="63" t="str">
        <f t="shared" si="33"/>
        <v/>
      </c>
      <c r="J180" s="64" t="str">
        <f t="shared" si="34"/>
        <v/>
      </c>
      <c r="K180" s="64" t="str">
        <f t="shared" si="35"/>
        <v/>
      </c>
      <c r="L180" s="64"/>
      <c r="M180" s="65" t="str">
        <f t="shared" si="36"/>
        <v/>
      </c>
    </row>
    <row r="181" spans="1:13" x14ac:dyDescent="0.2">
      <c r="A181" s="63">
        <v>170</v>
      </c>
      <c r="B181" s="70" t="str">
        <f t="shared" si="26"/>
        <v/>
      </c>
      <c r="C181" s="63" t="str">
        <f t="shared" si="27"/>
        <v>X</v>
      </c>
      <c r="D181" s="63" t="str">
        <f t="shared" si="28"/>
        <v/>
      </c>
      <c r="E181" s="63" t="str">
        <f t="shared" si="29"/>
        <v/>
      </c>
      <c r="F181" s="63" t="str">
        <f t="shared" si="30"/>
        <v/>
      </c>
      <c r="G181" s="63" t="str">
        <f t="shared" si="31"/>
        <v/>
      </c>
      <c r="H181" s="63" t="str">
        <f t="shared" si="32"/>
        <v/>
      </c>
      <c r="I181" s="63" t="str">
        <f t="shared" si="33"/>
        <v/>
      </c>
      <c r="J181" s="64" t="str">
        <f t="shared" si="34"/>
        <v/>
      </c>
      <c r="K181" s="64" t="str">
        <f t="shared" si="35"/>
        <v/>
      </c>
      <c r="L181" s="64"/>
      <c r="M181" s="65" t="str">
        <f t="shared" si="36"/>
        <v/>
      </c>
    </row>
    <row r="182" spans="1:13" x14ac:dyDescent="0.2">
      <c r="A182" s="63">
        <v>170</v>
      </c>
      <c r="B182" s="70" t="str">
        <f t="shared" si="26"/>
        <v/>
      </c>
      <c r="C182" s="63" t="str">
        <f t="shared" si="27"/>
        <v>X</v>
      </c>
      <c r="D182" s="63" t="str">
        <f t="shared" si="28"/>
        <v/>
      </c>
      <c r="E182" s="63" t="str">
        <f t="shared" si="29"/>
        <v/>
      </c>
      <c r="F182" s="63" t="str">
        <f t="shared" si="30"/>
        <v/>
      </c>
      <c r="G182" s="63" t="str">
        <f t="shared" si="31"/>
        <v/>
      </c>
      <c r="H182" s="63" t="str">
        <f t="shared" si="32"/>
        <v/>
      </c>
      <c r="I182" s="63" t="str">
        <f t="shared" si="33"/>
        <v/>
      </c>
      <c r="J182" s="64" t="str">
        <f t="shared" si="34"/>
        <v/>
      </c>
      <c r="K182" s="64" t="str">
        <f t="shared" si="35"/>
        <v/>
      </c>
      <c r="L182" s="64"/>
      <c r="M182" s="65" t="str">
        <f t="shared" si="36"/>
        <v/>
      </c>
    </row>
    <row r="183" spans="1:13" x14ac:dyDescent="0.2">
      <c r="A183" s="63">
        <v>171</v>
      </c>
      <c r="B183" s="70" t="str">
        <f t="shared" si="26"/>
        <v/>
      </c>
      <c r="C183" s="63" t="str">
        <f t="shared" si="27"/>
        <v>X</v>
      </c>
      <c r="D183" s="63" t="str">
        <f t="shared" si="28"/>
        <v/>
      </c>
      <c r="E183" s="63" t="str">
        <f t="shared" si="29"/>
        <v/>
      </c>
      <c r="F183" s="63" t="str">
        <f t="shared" si="30"/>
        <v/>
      </c>
      <c r="G183" s="63" t="str">
        <f t="shared" si="31"/>
        <v/>
      </c>
      <c r="H183" s="63" t="str">
        <f t="shared" si="32"/>
        <v/>
      </c>
      <c r="I183" s="63" t="str">
        <f t="shared" si="33"/>
        <v/>
      </c>
      <c r="J183" s="64" t="str">
        <f t="shared" si="34"/>
        <v/>
      </c>
      <c r="K183" s="64" t="str">
        <f t="shared" si="35"/>
        <v/>
      </c>
      <c r="L183" s="64"/>
      <c r="M183" s="65" t="str">
        <f t="shared" si="36"/>
        <v/>
      </c>
    </row>
    <row r="184" spans="1:13" x14ac:dyDescent="0.2">
      <c r="A184" s="63">
        <v>172</v>
      </c>
      <c r="B184" s="70" t="str">
        <f t="shared" si="26"/>
        <v/>
      </c>
      <c r="C184" s="63" t="str">
        <f t="shared" si="27"/>
        <v>X</v>
      </c>
      <c r="D184" s="63" t="str">
        <f t="shared" si="28"/>
        <v/>
      </c>
      <c r="E184" s="63" t="str">
        <f t="shared" si="29"/>
        <v/>
      </c>
      <c r="F184" s="63" t="str">
        <f t="shared" si="30"/>
        <v/>
      </c>
      <c r="G184" s="63" t="str">
        <f t="shared" si="31"/>
        <v/>
      </c>
      <c r="H184" s="63" t="str">
        <f t="shared" si="32"/>
        <v/>
      </c>
      <c r="I184" s="63" t="str">
        <f t="shared" si="33"/>
        <v/>
      </c>
      <c r="J184" s="64" t="str">
        <f t="shared" si="34"/>
        <v/>
      </c>
      <c r="K184" s="64" t="str">
        <f t="shared" si="35"/>
        <v/>
      </c>
      <c r="L184" s="64"/>
      <c r="M184" s="65" t="str">
        <f t="shared" si="36"/>
        <v/>
      </c>
    </row>
    <row r="185" spans="1:13" x14ac:dyDescent="0.2">
      <c r="A185" s="63">
        <v>173</v>
      </c>
      <c r="B185" s="70" t="str">
        <f t="shared" si="26"/>
        <v/>
      </c>
      <c r="C185" s="63" t="str">
        <f t="shared" si="27"/>
        <v>X</v>
      </c>
      <c r="D185" s="63" t="str">
        <f t="shared" si="28"/>
        <v/>
      </c>
      <c r="E185" s="63" t="str">
        <f t="shared" si="29"/>
        <v/>
      </c>
      <c r="F185" s="63" t="str">
        <f t="shared" si="30"/>
        <v/>
      </c>
      <c r="G185" s="63" t="str">
        <f t="shared" si="31"/>
        <v/>
      </c>
      <c r="H185" s="63" t="str">
        <f t="shared" si="32"/>
        <v/>
      </c>
      <c r="I185" s="63" t="str">
        <f t="shared" si="33"/>
        <v/>
      </c>
      <c r="J185" s="64" t="str">
        <f t="shared" si="34"/>
        <v/>
      </c>
      <c r="K185" s="64" t="str">
        <f t="shared" si="35"/>
        <v/>
      </c>
      <c r="L185" s="64"/>
      <c r="M185" s="65" t="str">
        <f t="shared" si="36"/>
        <v/>
      </c>
    </row>
    <row r="186" spans="1:13" x14ac:dyDescent="0.2">
      <c r="A186" s="63">
        <v>174</v>
      </c>
      <c r="B186" s="70" t="str">
        <f t="shared" si="26"/>
        <v/>
      </c>
      <c r="C186" s="63" t="str">
        <f t="shared" si="27"/>
        <v>X</v>
      </c>
      <c r="D186" s="63" t="str">
        <f t="shared" si="28"/>
        <v/>
      </c>
      <c r="E186" s="63" t="str">
        <f t="shared" si="29"/>
        <v/>
      </c>
      <c r="F186" s="63" t="str">
        <f t="shared" si="30"/>
        <v/>
      </c>
      <c r="G186" s="63" t="str">
        <f t="shared" si="31"/>
        <v/>
      </c>
      <c r="H186" s="63" t="str">
        <f t="shared" si="32"/>
        <v/>
      </c>
      <c r="I186" s="63" t="str">
        <f t="shared" si="33"/>
        <v/>
      </c>
      <c r="J186" s="64" t="str">
        <f t="shared" si="34"/>
        <v/>
      </c>
      <c r="K186" s="64" t="str">
        <f t="shared" si="35"/>
        <v/>
      </c>
      <c r="L186" s="64"/>
      <c r="M186" s="65" t="str">
        <f t="shared" si="36"/>
        <v/>
      </c>
    </row>
    <row r="187" spans="1:13" x14ac:dyDescent="0.2">
      <c r="A187" s="63">
        <v>175</v>
      </c>
      <c r="B187" s="70" t="str">
        <f t="shared" si="26"/>
        <v/>
      </c>
      <c r="C187" s="63" t="str">
        <f t="shared" si="27"/>
        <v>X</v>
      </c>
      <c r="D187" s="63" t="str">
        <f t="shared" si="28"/>
        <v/>
      </c>
      <c r="E187" s="63" t="str">
        <f t="shared" si="29"/>
        <v/>
      </c>
      <c r="F187" s="63" t="str">
        <f t="shared" si="30"/>
        <v/>
      </c>
      <c r="G187" s="63" t="str">
        <f t="shared" si="31"/>
        <v/>
      </c>
      <c r="H187" s="63" t="str">
        <f t="shared" si="32"/>
        <v/>
      </c>
      <c r="I187" s="63" t="str">
        <f t="shared" si="33"/>
        <v/>
      </c>
      <c r="J187" s="64" t="str">
        <f t="shared" si="34"/>
        <v/>
      </c>
      <c r="K187" s="64" t="str">
        <f t="shared" si="35"/>
        <v/>
      </c>
      <c r="L187" s="64"/>
      <c r="M187" s="65" t="str">
        <f t="shared" si="36"/>
        <v/>
      </c>
    </row>
    <row r="188" spans="1:13" x14ac:dyDescent="0.2">
      <c r="A188" s="63">
        <v>176</v>
      </c>
      <c r="B188" s="70" t="str">
        <f t="shared" si="26"/>
        <v/>
      </c>
      <c r="C188" s="63" t="str">
        <f t="shared" si="27"/>
        <v>X</v>
      </c>
      <c r="D188" s="63" t="str">
        <f t="shared" si="28"/>
        <v/>
      </c>
      <c r="E188" s="63" t="str">
        <f t="shared" si="29"/>
        <v/>
      </c>
      <c r="F188" s="63" t="str">
        <f t="shared" si="30"/>
        <v/>
      </c>
      <c r="G188" s="63" t="str">
        <f t="shared" si="31"/>
        <v/>
      </c>
      <c r="H188" s="63" t="str">
        <f t="shared" si="32"/>
        <v/>
      </c>
      <c r="I188" s="63" t="str">
        <f t="shared" si="33"/>
        <v/>
      </c>
      <c r="J188" s="64" t="str">
        <f t="shared" si="34"/>
        <v/>
      </c>
      <c r="K188" s="64" t="str">
        <f t="shared" si="35"/>
        <v/>
      </c>
      <c r="L188" s="64"/>
      <c r="M188" s="65" t="str">
        <f t="shared" si="36"/>
        <v/>
      </c>
    </row>
    <row r="189" spans="1:13" x14ac:dyDescent="0.2">
      <c r="A189" s="63">
        <v>177</v>
      </c>
      <c r="B189" s="70" t="str">
        <f t="shared" si="26"/>
        <v/>
      </c>
      <c r="C189" s="63" t="str">
        <f t="shared" si="27"/>
        <v>X</v>
      </c>
      <c r="D189" s="63" t="str">
        <f t="shared" si="28"/>
        <v/>
      </c>
      <c r="E189" s="63" t="str">
        <f t="shared" si="29"/>
        <v/>
      </c>
      <c r="F189" s="63" t="str">
        <f t="shared" si="30"/>
        <v/>
      </c>
      <c r="G189" s="63" t="str">
        <f t="shared" si="31"/>
        <v/>
      </c>
      <c r="H189" s="63" t="str">
        <f t="shared" si="32"/>
        <v/>
      </c>
      <c r="I189" s="63" t="str">
        <f t="shared" si="33"/>
        <v/>
      </c>
      <c r="J189" s="64" t="str">
        <f t="shared" si="34"/>
        <v/>
      </c>
      <c r="K189" s="64" t="str">
        <f t="shared" si="35"/>
        <v/>
      </c>
      <c r="L189" s="64"/>
      <c r="M189" s="65" t="str">
        <f t="shared" si="36"/>
        <v/>
      </c>
    </row>
    <row r="190" spans="1:13" x14ac:dyDescent="0.2">
      <c r="A190" s="63">
        <v>178</v>
      </c>
      <c r="B190" s="70" t="str">
        <f t="shared" si="26"/>
        <v/>
      </c>
      <c r="C190" s="63" t="str">
        <f t="shared" si="27"/>
        <v>X</v>
      </c>
      <c r="D190" s="63" t="str">
        <f t="shared" si="28"/>
        <v/>
      </c>
      <c r="E190" s="63" t="str">
        <f t="shared" si="29"/>
        <v/>
      </c>
      <c r="F190" s="63" t="str">
        <f t="shared" si="30"/>
        <v/>
      </c>
      <c r="G190" s="63" t="str">
        <f t="shared" si="31"/>
        <v/>
      </c>
      <c r="H190" s="63" t="str">
        <f t="shared" si="32"/>
        <v/>
      </c>
      <c r="I190" s="63" t="str">
        <f t="shared" si="33"/>
        <v/>
      </c>
      <c r="J190" s="64" t="str">
        <f t="shared" si="34"/>
        <v/>
      </c>
      <c r="K190" s="64" t="str">
        <f t="shared" si="35"/>
        <v/>
      </c>
      <c r="L190" s="64"/>
      <c r="M190" s="65" t="str">
        <f t="shared" si="36"/>
        <v/>
      </c>
    </row>
    <row r="191" spans="1:13" x14ac:dyDescent="0.2">
      <c r="A191" s="63">
        <v>179</v>
      </c>
      <c r="B191" s="70" t="str">
        <f t="shared" si="26"/>
        <v/>
      </c>
      <c r="C191" s="63" t="str">
        <f t="shared" si="27"/>
        <v>X</v>
      </c>
      <c r="D191" s="63" t="str">
        <f t="shared" si="28"/>
        <v/>
      </c>
      <c r="E191" s="63" t="str">
        <f t="shared" si="29"/>
        <v/>
      </c>
      <c r="F191" s="63" t="str">
        <f t="shared" si="30"/>
        <v/>
      </c>
      <c r="G191" s="63" t="str">
        <f t="shared" si="31"/>
        <v/>
      </c>
      <c r="H191" s="63" t="str">
        <f t="shared" si="32"/>
        <v/>
      </c>
      <c r="I191" s="63" t="str">
        <f t="shared" si="33"/>
        <v/>
      </c>
      <c r="J191" s="64" t="str">
        <f t="shared" si="34"/>
        <v/>
      </c>
      <c r="K191" s="64" t="str">
        <f t="shared" si="35"/>
        <v/>
      </c>
      <c r="L191" s="64"/>
      <c r="M191" s="65" t="str">
        <f t="shared" si="36"/>
        <v/>
      </c>
    </row>
    <row r="192" spans="1:13" x14ac:dyDescent="0.2">
      <c r="A192" s="63">
        <v>180</v>
      </c>
      <c r="B192" s="70" t="str">
        <f t="shared" si="26"/>
        <v/>
      </c>
      <c r="C192" s="63" t="str">
        <f t="shared" si="27"/>
        <v>X</v>
      </c>
      <c r="D192" s="63" t="str">
        <f t="shared" si="28"/>
        <v/>
      </c>
      <c r="E192" s="63" t="str">
        <f t="shared" si="29"/>
        <v/>
      </c>
      <c r="F192" s="63" t="str">
        <f t="shared" si="30"/>
        <v/>
      </c>
      <c r="G192" s="63" t="str">
        <f t="shared" si="31"/>
        <v/>
      </c>
      <c r="H192" s="63" t="str">
        <f t="shared" si="32"/>
        <v/>
      </c>
      <c r="I192" s="63" t="str">
        <f t="shared" si="33"/>
        <v/>
      </c>
      <c r="J192" s="64" t="str">
        <f t="shared" si="34"/>
        <v/>
      </c>
      <c r="K192" s="64" t="str">
        <f t="shared" si="35"/>
        <v/>
      </c>
      <c r="L192" s="64"/>
      <c r="M192" s="65" t="str">
        <f t="shared" si="36"/>
        <v/>
      </c>
    </row>
    <row r="193" spans="1:13" x14ac:dyDescent="0.2">
      <c r="A193" s="63">
        <v>181</v>
      </c>
      <c r="B193" s="70" t="str">
        <f t="shared" si="26"/>
        <v/>
      </c>
      <c r="C193" s="63" t="str">
        <f t="shared" si="27"/>
        <v>X</v>
      </c>
      <c r="D193" s="63" t="str">
        <f t="shared" si="28"/>
        <v/>
      </c>
      <c r="E193" s="63" t="str">
        <f t="shared" si="29"/>
        <v/>
      </c>
      <c r="F193" s="63" t="str">
        <f t="shared" si="30"/>
        <v/>
      </c>
      <c r="G193" s="63" t="str">
        <f t="shared" si="31"/>
        <v/>
      </c>
      <c r="H193" s="63" t="str">
        <f t="shared" si="32"/>
        <v/>
      </c>
      <c r="I193" s="63" t="str">
        <f t="shared" si="33"/>
        <v/>
      </c>
      <c r="J193" s="64" t="str">
        <f t="shared" si="34"/>
        <v/>
      </c>
      <c r="K193" s="64" t="str">
        <f t="shared" si="35"/>
        <v/>
      </c>
      <c r="L193" s="64"/>
      <c r="M193" s="65" t="str">
        <f t="shared" si="36"/>
        <v/>
      </c>
    </row>
    <row r="194" spans="1:13" x14ac:dyDescent="0.2">
      <c r="A194" s="63">
        <v>182</v>
      </c>
      <c r="B194" s="70" t="str">
        <f t="shared" si="26"/>
        <v/>
      </c>
      <c r="C194" s="63" t="str">
        <f t="shared" si="27"/>
        <v>X</v>
      </c>
      <c r="D194" s="63" t="str">
        <f t="shared" si="28"/>
        <v/>
      </c>
      <c r="E194" s="63" t="str">
        <f t="shared" si="29"/>
        <v/>
      </c>
      <c r="F194" s="63" t="str">
        <f t="shared" si="30"/>
        <v/>
      </c>
      <c r="G194" s="63" t="str">
        <f t="shared" si="31"/>
        <v/>
      </c>
      <c r="H194" s="63" t="str">
        <f t="shared" si="32"/>
        <v/>
      </c>
      <c r="I194" s="63" t="str">
        <f t="shared" si="33"/>
        <v/>
      </c>
      <c r="J194" s="64" t="str">
        <f t="shared" si="34"/>
        <v/>
      </c>
      <c r="K194" s="64" t="str">
        <f t="shared" si="35"/>
        <v/>
      </c>
      <c r="L194" s="64"/>
      <c r="M194" s="65" t="str">
        <f t="shared" si="36"/>
        <v/>
      </c>
    </row>
    <row r="195" spans="1:13" x14ac:dyDescent="0.2">
      <c r="A195" s="63">
        <v>183</v>
      </c>
      <c r="B195" s="70" t="str">
        <f t="shared" ref="B195:B258" si="37">IF($C195="M",VLOOKUP($A195,KOMPLET,2,FALSE),"")</f>
        <v/>
      </c>
      <c r="C195" s="63" t="str">
        <f t="shared" ref="C195:C258" si="38">IFERROR(VLOOKUP($A195,KOMPLET,3,FALSE),"X")</f>
        <v>X</v>
      </c>
      <c r="D195" s="63" t="str">
        <f t="shared" ref="D195:D258" si="39">IF($C195="M",VLOOKUP($A195,KOMPLET,4,FALSE),"")</f>
        <v/>
      </c>
      <c r="E195" s="63" t="str">
        <f t="shared" ref="E195:E258" si="40">IF($C195="M",VLOOKUP($A195,KOMPLET,5,FALSE),"")</f>
        <v/>
      </c>
      <c r="F195" s="63" t="str">
        <f t="shared" ref="F195:F258" si="41">IF($C195="M",VLOOKUP($A195,KOMPLET,6,FALSE),"")</f>
        <v/>
      </c>
      <c r="G195" s="63" t="str">
        <f t="shared" ref="G195:G258" si="42">IF($C195="M",VLOOKUP($A195,KOMPLET,7,FALSE),"")</f>
        <v/>
      </c>
      <c r="H195" s="63" t="str">
        <f t="shared" ref="H195:H258" si="43">IF($C195="M",VLOOKUP($A195,KOMPLET,8,FALSE),"")</f>
        <v/>
      </c>
      <c r="I195" s="63" t="str">
        <f t="shared" ref="I195:I258" si="44">IF($C195="M",VLOOKUP($A195,KOMPLET,9,FALSE),"")</f>
        <v/>
      </c>
      <c r="J195" s="64" t="str">
        <f t="shared" ref="J195:J258" si="45">IF($C195="M",VLOOKUP($A195,KOMPLET,13,FALSE),"")</f>
        <v/>
      </c>
      <c r="K195" s="64" t="str">
        <f t="shared" ref="K195:K258" si="46">IF($C195="M",VLOOKUP($A195,KOMPLET,14,FALSE),"")</f>
        <v/>
      </c>
      <c r="L195" s="64"/>
      <c r="M195" s="65" t="str">
        <f t="shared" ref="M195:M258" si="47">IF(G195="","",RANK(J195,RELATIV,1))</f>
        <v/>
      </c>
    </row>
    <row r="196" spans="1:13" x14ac:dyDescent="0.2">
      <c r="A196" s="63">
        <v>184</v>
      </c>
      <c r="B196" s="70" t="str">
        <f t="shared" si="37"/>
        <v/>
      </c>
      <c r="C196" s="63" t="str">
        <f t="shared" si="38"/>
        <v>X</v>
      </c>
      <c r="D196" s="63" t="str">
        <f t="shared" si="39"/>
        <v/>
      </c>
      <c r="E196" s="63" t="str">
        <f t="shared" si="40"/>
        <v/>
      </c>
      <c r="F196" s="63" t="str">
        <f t="shared" si="41"/>
        <v/>
      </c>
      <c r="G196" s="63" t="str">
        <f t="shared" si="42"/>
        <v/>
      </c>
      <c r="H196" s="63" t="str">
        <f t="shared" si="43"/>
        <v/>
      </c>
      <c r="I196" s="63" t="str">
        <f t="shared" si="44"/>
        <v/>
      </c>
      <c r="J196" s="64" t="str">
        <f t="shared" si="45"/>
        <v/>
      </c>
      <c r="K196" s="64" t="str">
        <f t="shared" si="46"/>
        <v/>
      </c>
      <c r="L196" s="64"/>
      <c r="M196" s="65" t="str">
        <f t="shared" si="47"/>
        <v/>
      </c>
    </row>
    <row r="197" spans="1:13" x14ac:dyDescent="0.2">
      <c r="A197" s="63">
        <v>185</v>
      </c>
      <c r="B197" s="70" t="str">
        <f t="shared" si="37"/>
        <v/>
      </c>
      <c r="C197" s="63" t="str">
        <f t="shared" si="38"/>
        <v>X</v>
      </c>
      <c r="D197" s="63" t="str">
        <f t="shared" si="39"/>
        <v/>
      </c>
      <c r="E197" s="63" t="str">
        <f t="shared" si="40"/>
        <v/>
      </c>
      <c r="F197" s="63" t="str">
        <f t="shared" si="41"/>
        <v/>
      </c>
      <c r="G197" s="63" t="str">
        <f t="shared" si="42"/>
        <v/>
      </c>
      <c r="H197" s="63" t="str">
        <f t="shared" si="43"/>
        <v/>
      </c>
      <c r="I197" s="63" t="str">
        <f t="shared" si="44"/>
        <v/>
      </c>
      <c r="J197" s="64" t="str">
        <f t="shared" si="45"/>
        <v/>
      </c>
      <c r="K197" s="64" t="str">
        <f t="shared" si="46"/>
        <v/>
      </c>
      <c r="L197" s="64"/>
      <c r="M197" s="65" t="str">
        <f t="shared" si="47"/>
        <v/>
      </c>
    </row>
    <row r="198" spans="1:13" x14ac:dyDescent="0.2">
      <c r="A198" s="63">
        <v>186</v>
      </c>
      <c r="B198" s="70" t="str">
        <f t="shared" si="37"/>
        <v/>
      </c>
      <c r="C198" s="63" t="str">
        <f t="shared" si="38"/>
        <v>X</v>
      </c>
      <c r="D198" s="63" t="str">
        <f t="shared" si="39"/>
        <v/>
      </c>
      <c r="E198" s="63" t="str">
        <f t="shared" si="40"/>
        <v/>
      </c>
      <c r="F198" s="63" t="str">
        <f t="shared" si="41"/>
        <v/>
      </c>
      <c r="G198" s="63" t="str">
        <f t="shared" si="42"/>
        <v/>
      </c>
      <c r="H198" s="63" t="str">
        <f t="shared" si="43"/>
        <v/>
      </c>
      <c r="I198" s="63" t="str">
        <f t="shared" si="44"/>
        <v/>
      </c>
      <c r="J198" s="64" t="str">
        <f t="shared" si="45"/>
        <v/>
      </c>
      <c r="K198" s="64" t="str">
        <f t="shared" si="46"/>
        <v/>
      </c>
      <c r="L198" s="64"/>
      <c r="M198" s="65" t="str">
        <f t="shared" si="47"/>
        <v/>
      </c>
    </row>
    <row r="199" spans="1:13" x14ac:dyDescent="0.2">
      <c r="A199" s="63">
        <v>187</v>
      </c>
      <c r="B199" s="70" t="str">
        <f t="shared" si="37"/>
        <v/>
      </c>
      <c r="C199" s="63" t="str">
        <f t="shared" si="38"/>
        <v>X</v>
      </c>
      <c r="D199" s="63" t="str">
        <f t="shared" si="39"/>
        <v/>
      </c>
      <c r="E199" s="63" t="str">
        <f t="shared" si="40"/>
        <v/>
      </c>
      <c r="F199" s="63" t="str">
        <f t="shared" si="41"/>
        <v/>
      </c>
      <c r="G199" s="63" t="str">
        <f t="shared" si="42"/>
        <v/>
      </c>
      <c r="H199" s="63" t="str">
        <f t="shared" si="43"/>
        <v/>
      </c>
      <c r="I199" s="63" t="str">
        <f t="shared" si="44"/>
        <v/>
      </c>
      <c r="J199" s="64" t="str">
        <f t="shared" si="45"/>
        <v/>
      </c>
      <c r="K199" s="64" t="str">
        <f t="shared" si="46"/>
        <v/>
      </c>
      <c r="L199" s="64"/>
      <c r="M199" s="65" t="str">
        <f t="shared" si="47"/>
        <v/>
      </c>
    </row>
    <row r="200" spans="1:13" x14ac:dyDescent="0.2">
      <c r="A200" s="63">
        <v>188</v>
      </c>
      <c r="B200" s="70" t="str">
        <f t="shared" si="37"/>
        <v/>
      </c>
      <c r="C200" s="63" t="str">
        <f t="shared" si="38"/>
        <v>X</v>
      </c>
      <c r="D200" s="63" t="str">
        <f t="shared" si="39"/>
        <v/>
      </c>
      <c r="E200" s="63" t="str">
        <f t="shared" si="40"/>
        <v/>
      </c>
      <c r="F200" s="63" t="str">
        <f t="shared" si="41"/>
        <v/>
      </c>
      <c r="G200" s="63" t="str">
        <f t="shared" si="42"/>
        <v/>
      </c>
      <c r="H200" s="63" t="str">
        <f t="shared" si="43"/>
        <v/>
      </c>
      <c r="I200" s="63" t="str">
        <f t="shared" si="44"/>
        <v/>
      </c>
      <c r="J200" s="64" t="str">
        <f t="shared" si="45"/>
        <v/>
      </c>
      <c r="K200" s="64" t="str">
        <f t="shared" si="46"/>
        <v/>
      </c>
      <c r="L200" s="64"/>
      <c r="M200" s="65" t="str">
        <f t="shared" si="47"/>
        <v/>
      </c>
    </row>
    <row r="201" spans="1:13" x14ac:dyDescent="0.2">
      <c r="A201" s="63">
        <v>189</v>
      </c>
      <c r="B201" s="70" t="str">
        <f t="shared" si="37"/>
        <v/>
      </c>
      <c r="C201" s="63" t="str">
        <f t="shared" si="38"/>
        <v>X</v>
      </c>
      <c r="D201" s="63" t="str">
        <f t="shared" si="39"/>
        <v/>
      </c>
      <c r="E201" s="63" t="str">
        <f t="shared" si="40"/>
        <v/>
      </c>
      <c r="F201" s="63" t="str">
        <f t="shared" si="41"/>
        <v/>
      </c>
      <c r="G201" s="63" t="str">
        <f t="shared" si="42"/>
        <v/>
      </c>
      <c r="H201" s="63" t="str">
        <f t="shared" si="43"/>
        <v/>
      </c>
      <c r="I201" s="63" t="str">
        <f t="shared" si="44"/>
        <v/>
      </c>
      <c r="J201" s="64" t="str">
        <f t="shared" si="45"/>
        <v/>
      </c>
      <c r="K201" s="64" t="str">
        <f t="shared" si="46"/>
        <v/>
      </c>
      <c r="L201" s="64"/>
      <c r="M201" s="65" t="str">
        <f t="shared" si="47"/>
        <v/>
      </c>
    </row>
    <row r="202" spans="1:13" x14ac:dyDescent="0.2">
      <c r="A202" s="63">
        <v>190</v>
      </c>
      <c r="B202" s="70" t="str">
        <f t="shared" si="37"/>
        <v/>
      </c>
      <c r="C202" s="63" t="str">
        <f t="shared" si="38"/>
        <v>X</v>
      </c>
      <c r="D202" s="63" t="str">
        <f t="shared" si="39"/>
        <v/>
      </c>
      <c r="E202" s="63" t="str">
        <f t="shared" si="40"/>
        <v/>
      </c>
      <c r="F202" s="63" t="str">
        <f t="shared" si="41"/>
        <v/>
      </c>
      <c r="G202" s="63" t="str">
        <f t="shared" si="42"/>
        <v/>
      </c>
      <c r="H202" s="63" t="str">
        <f t="shared" si="43"/>
        <v/>
      </c>
      <c r="I202" s="63" t="str">
        <f t="shared" si="44"/>
        <v/>
      </c>
      <c r="J202" s="64" t="str">
        <f t="shared" si="45"/>
        <v/>
      </c>
      <c r="K202" s="64" t="str">
        <f t="shared" si="46"/>
        <v/>
      </c>
      <c r="L202" s="64"/>
      <c r="M202" s="65" t="str">
        <f t="shared" si="47"/>
        <v/>
      </c>
    </row>
    <row r="203" spans="1:13" x14ac:dyDescent="0.2">
      <c r="A203" s="63">
        <v>191</v>
      </c>
      <c r="B203" s="70" t="str">
        <f t="shared" si="37"/>
        <v/>
      </c>
      <c r="C203" s="63" t="str">
        <f t="shared" si="38"/>
        <v>X</v>
      </c>
      <c r="D203" s="63" t="str">
        <f t="shared" si="39"/>
        <v/>
      </c>
      <c r="E203" s="63" t="str">
        <f t="shared" si="40"/>
        <v/>
      </c>
      <c r="F203" s="63" t="str">
        <f t="shared" si="41"/>
        <v/>
      </c>
      <c r="G203" s="63" t="str">
        <f t="shared" si="42"/>
        <v/>
      </c>
      <c r="H203" s="63" t="str">
        <f t="shared" si="43"/>
        <v/>
      </c>
      <c r="I203" s="63" t="str">
        <f t="shared" si="44"/>
        <v/>
      </c>
      <c r="J203" s="64" t="str">
        <f t="shared" si="45"/>
        <v/>
      </c>
      <c r="K203" s="64" t="str">
        <f t="shared" si="46"/>
        <v/>
      </c>
      <c r="L203" s="64"/>
      <c r="M203" s="65" t="str">
        <f t="shared" si="47"/>
        <v/>
      </c>
    </row>
    <row r="204" spans="1:13" x14ac:dyDescent="0.2">
      <c r="A204" s="63">
        <v>192</v>
      </c>
      <c r="B204" s="70" t="str">
        <f t="shared" si="37"/>
        <v/>
      </c>
      <c r="C204" s="63" t="str">
        <f t="shared" si="38"/>
        <v>X</v>
      </c>
      <c r="D204" s="63" t="str">
        <f t="shared" si="39"/>
        <v/>
      </c>
      <c r="E204" s="63" t="str">
        <f t="shared" si="40"/>
        <v/>
      </c>
      <c r="F204" s="63" t="str">
        <f t="shared" si="41"/>
        <v/>
      </c>
      <c r="G204" s="63" t="str">
        <f t="shared" si="42"/>
        <v/>
      </c>
      <c r="H204" s="63" t="str">
        <f t="shared" si="43"/>
        <v/>
      </c>
      <c r="I204" s="63" t="str">
        <f t="shared" si="44"/>
        <v/>
      </c>
      <c r="J204" s="64" t="str">
        <f t="shared" si="45"/>
        <v/>
      </c>
      <c r="K204" s="64" t="str">
        <f t="shared" si="46"/>
        <v/>
      </c>
      <c r="L204" s="64"/>
      <c r="M204" s="65" t="str">
        <f t="shared" si="47"/>
        <v/>
      </c>
    </row>
    <row r="205" spans="1:13" x14ac:dyDescent="0.2">
      <c r="A205" s="63">
        <v>193</v>
      </c>
      <c r="B205" s="70" t="str">
        <f t="shared" si="37"/>
        <v/>
      </c>
      <c r="C205" s="63" t="str">
        <f t="shared" si="38"/>
        <v>X</v>
      </c>
      <c r="D205" s="63" t="str">
        <f t="shared" si="39"/>
        <v/>
      </c>
      <c r="E205" s="63" t="str">
        <f t="shared" si="40"/>
        <v/>
      </c>
      <c r="F205" s="63" t="str">
        <f t="shared" si="41"/>
        <v/>
      </c>
      <c r="G205" s="63" t="str">
        <f t="shared" si="42"/>
        <v/>
      </c>
      <c r="H205" s="63" t="str">
        <f t="shared" si="43"/>
        <v/>
      </c>
      <c r="I205" s="63" t="str">
        <f t="shared" si="44"/>
        <v/>
      </c>
      <c r="J205" s="64" t="str">
        <f t="shared" si="45"/>
        <v/>
      </c>
      <c r="K205" s="64" t="str">
        <f t="shared" si="46"/>
        <v/>
      </c>
      <c r="L205" s="64"/>
      <c r="M205" s="65" t="str">
        <f t="shared" si="47"/>
        <v/>
      </c>
    </row>
    <row r="206" spans="1:13" x14ac:dyDescent="0.2">
      <c r="A206" s="63">
        <v>194</v>
      </c>
      <c r="B206" s="70" t="str">
        <f t="shared" si="37"/>
        <v/>
      </c>
      <c r="C206" s="63" t="str">
        <f t="shared" si="38"/>
        <v>X</v>
      </c>
      <c r="D206" s="63" t="str">
        <f t="shared" si="39"/>
        <v/>
      </c>
      <c r="E206" s="63" t="str">
        <f t="shared" si="40"/>
        <v/>
      </c>
      <c r="F206" s="63" t="str">
        <f t="shared" si="41"/>
        <v/>
      </c>
      <c r="G206" s="63" t="str">
        <f t="shared" si="42"/>
        <v/>
      </c>
      <c r="H206" s="63" t="str">
        <f t="shared" si="43"/>
        <v/>
      </c>
      <c r="I206" s="63" t="str">
        <f t="shared" si="44"/>
        <v/>
      </c>
      <c r="J206" s="64" t="str">
        <f t="shared" si="45"/>
        <v/>
      </c>
      <c r="K206" s="64" t="str">
        <f t="shared" si="46"/>
        <v/>
      </c>
      <c r="L206" s="64"/>
      <c r="M206" s="65" t="str">
        <f t="shared" si="47"/>
        <v/>
      </c>
    </row>
    <row r="207" spans="1:13" x14ac:dyDescent="0.2">
      <c r="A207" s="63">
        <v>195</v>
      </c>
      <c r="B207" s="70" t="str">
        <f t="shared" si="37"/>
        <v/>
      </c>
      <c r="C207" s="63" t="str">
        <f t="shared" si="38"/>
        <v>X</v>
      </c>
      <c r="D207" s="63" t="str">
        <f t="shared" si="39"/>
        <v/>
      </c>
      <c r="E207" s="63" t="str">
        <f t="shared" si="40"/>
        <v/>
      </c>
      <c r="F207" s="63" t="str">
        <f t="shared" si="41"/>
        <v/>
      </c>
      <c r="G207" s="63" t="str">
        <f t="shared" si="42"/>
        <v/>
      </c>
      <c r="H207" s="63" t="str">
        <f t="shared" si="43"/>
        <v/>
      </c>
      <c r="I207" s="63" t="str">
        <f t="shared" si="44"/>
        <v/>
      </c>
      <c r="J207" s="64" t="str">
        <f t="shared" si="45"/>
        <v/>
      </c>
      <c r="K207" s="64" t="str">
        <f t="shared" si="46"/>
        <v/>
      </c>
      <c r="L207" s="64"/>
      <c r="M207" s="65" t="str">
        <f t="shared" si="47"/>
        <v/>
      </c>
    </row>
    <row r="208" spans="1:13" x14ac:dyDescent="0.2">
      <c r="A208" s="63">
        <v>196</v>
      </c>
      <c r="B208" s="70" t="str">
        <f t="shared" si="37"/>
        <v/>
      </c>
      <c r="C208" s="63" t="str">
        <f t="shared" si="38"/>
        <v>X</v>
      </c>
      <c r="D208" s="63" t="str">
        <f t="shared" si="39"/>
        <v/>
      </c>
      <c r="E208" s="63" t="str">
        <f t="shared" si="40"/>
        <v/>
      </c>
      <c r="F208" s="63" t="str">
        <f t="shared" si="41"/>
        <v/>
      </c>
      <c r="G208" s="63" t="str">
        <f t="shared" si="42"/>
        <v/>
      </c>
      <c r="H208" s="63" t="str">
        <f t="shared" si="43"/>
        <v/>
      </c>
      <c r="I208" s="63" t="str">
        <f t="shared" si="44"/>
        <v/>
      </c>
      <c r="J208" s="64" t="str">
        <f t="shared" si="45"/>
        <v/>
      </c>
      <c r="K208" s="64" t="str">
        <f t="shared" si="46"/>
        <v/>
      </c>
      <c r="L208" s="64"/>
      <c r="M208" s="65" t="str">
        <f t="shared" si="47"/>
        <v/>
      </c>
    </row>
    <row r="209" spans="1:13" x14ac:dyDescent="0.2">
      <c r="A209" s="63">
        <v>197</v>
      </c>
      <c r="B209" s="70" t="str">
        <f t="shared" si="37"/>
        <v/>
      </c>
      <c r="C209" s="63" t="str">
        <f t="shared" si="38"/>
        <v>X</v>
      </c>
      <c r="D209" s="63" t="str">
        <f t="shared" si="39"/>
        <v/>
      </c>
      <c r="E209" s="63" t="str">
        <f t="shared" si="40"/>
        <v/>
      </c>
      <c r="F209" s="63" t="str">
        <f t="shared" si="41"/>
        <v/>
      </c>
      <c r="G209" s="63" t="str">
        <f t="shared" si="42"/>
        <v/>
      </c>
      <c r="H209" s="63" t="str">
        <f t="shared" si="43"/>
        <v/>
      </c>
      <c r="I209" s="63" t="str">
        <f t="shared" si="44"/>
        <v/>
      </c>
      <c r="J209" s="64" t="str">
        <f t="shared" si="45"/>
        <v/>
      </c>
      <c r="K209" s="64" t="str">
        <f t="shared" si="46"/>
        <v/>
      </c>
      <c r="L209" s="64"/>
      <c r="M209" s="65" t="str">
        <f t="shared" si="47"/>
        <v/>
      </c>
    </row>
    <row r="210" spans="1:13" x14ac:dyDescent="0.2">
      <c r="A210" s="63">
        <v>198</v>
      </c>
      <c r="B210" s="70" t="str">
        <f t="shared" si="37"/>
        <v/>
      </c>
      <c r="C210" s="63" t="str">
        <f t="shared" si="38"/>
        <v>X</v>
      </c>
      <c r="D210" s="63" t="str">
        <f t="shared" si="39"/>
        <v/>
      </c>
      <c r="E210" s="63" t="str">
        <f t="shared" si="40"/>
        <v/>
      </c>
      <c r="F210" s="63" t="str">
        <f t="shared" si="41"/>
        <v/>
      </c>
      <c r="G210" s="63" t="str">
        <f t="shared" si="42"/>
        <v/>
      </c>
      <c r="H210" s="63" t="str">
        <f t="shared" si="43"/>
        <v/>
      </c>
      <c r="I210" s="63" t="str">
        <f t="shared" si="44"/>
        <v/>
      </c>
      <c r="J210" s="64" t="str">
        <f t="shared" si="45"/>
        <v/>
      </c>
      <c r="K210" s="64" t="str">
        <f t="shared" si="46"/>
        <v/>
      </c>
      <c r="L210" s="64"/>
      <c r="M210" s="65" t="str">
        <f t="shared" si="47"/>
        <v/>
      </c>
    </row>
    <row r="211" spans="1:13" x14ac:dyDescent="0.2">
      <c r="A211" s="63">
        <v>199</v>
      </c>
      <c r="B211" s="70" t="str">
        <f t="shared" si="37"/>
        <v/>
      </c>
      <c r="C211" s="63" t="str">
        <f t="shared" si="38"/>
        <v>X</v>
      </c>
      <c r="D211" s="63" t="str">
        <f t="shared" si="39"/>
        <v/>
      </c>
      <c r="E211" s="63" t="str">
        <f t="shared" si="40"/>
        <v/>
      </c>
      <c r="F211" s="63" t="str">
        <f t="shared" si="41"/>
        <v/>
      </c>
      <c r="G211" s="63" t="str">
        <f t="shared" si="42"/>
        <v/>
      </c>
      <c r="H211" s="63" t="str">
        <f t="shared" si="43"/>
        <v/>
      </c>
      <c r="I211" s="63" t="str">
        <f t="shared" si="44"/>
        <v/>
      </c>
      <c r="J211" s="64" t="str">
        <f t="shared" si="45"/>
        <v/>
      </c>
      <c r="K211" s="64" t="str">
        <f t="shared" si="46"/>
        <v/>
      </c>
      <c r="L211" s="64"/>
      <c r="M211" s="65" t="str">
        <f t="shared" si="47"/>
        <v/>
      </c>
    </row>
    <row r="212" spans="1:13" x14ac:dyDescent="0.2">
      <c r="A212" s="63">
        <v>200</v>
      </c>
      <c r="B212" s="70" t="str">
        <f t="shared" si="37"/>
        <v/>
      </c>
      <c r="C212" s="63" t="str">
        <f t="shared" si="38"/>
        <v>X</v>
      </c>
      <c r="D212" s="63" t="str">
        <f t="shared" si="39"/>
        <v/>
      </c>
      <c r="E212" s="63" t="str">
        <f t="shared" si="40"/>
        <v/>
      </c>
      <c r="F212" s="63" t="str">
        <f t="shared" si="41"/>
        <v/>
      </c>
      <c r="G212" s="63" t="str">
        <f t="shared" si="42"/>
        <v/>
      </c>
      <c r="H212" s="63" t="str">
        <f t="shared" si="43"/>
        <v/>
      </c>
      <c r="I212" s="63" t="str">
        <f t="shared" si="44"/>
        <v/>
      </c>
      <c r="J212" s="64" t="str">
        <f t="shared" si="45"/>
        <v/>
      </c>
      <c r="K212" s="64" t="str">
        <f t="shared" si="46"/>
        <v/>
      </c>
      <c r="L212" s="64"/>
      <c r="M212" s="65" t="str">
        <f t="shared" si="47"/>
        <v/>
      </c>
    </row>
    <row r="213" spans="1:13" x14ac:dyDescent="0.2">
      <c r="A213" s="63">
        <v>201</v>
      </c>
      <c r="B213" s="70" t="str">
        <f t="shared" si="37"/>
        <v/>
      </c>
      <c r="C213" s="63" t="str">
        <f t="shared" si="38"/>
        <v>Z</v>
      </c>
      <c r="D213" s="63" t="str">
        <f t="shared" si="39"/>
        <v/>
      </c>
      <c r="E213" s="63" t="str">
        <f t="shared" si="40"/>
        <v/>
      </c>
      <c r="F213" s="63" t="str">
        <f t="shared" si="41"/>
        <v/>
      </c>
      <c r="G213" s="63" t="str">
        <f t="shared" si="42"/>
        <v/>
      </c>
      <c r="H213" s="63" t="str">
        <f t="shared" si="43"/>
        <v/>
      </c>
      <c r="I213" s="63" t="str">
        <f t="shared" si="44"/>
        <v/>
      </c>
      <c r="J213" s="64" t="str">
        <f t="shared" si="45"/>
        <v/>
      </c>
      <c r="K213" s="64" t="str">
        <f t="shared" si="46"/>
        <v/>
      </c>
      <c r="L213" s="64"/>
      <c r="M213" s="65" t="str">
        <f t="shared" si="47"/>
        <v/>
      </c>
    </row>
    <row r="214" spans="1:13" x14ac:dyDescent="0.2">
      <c r="A214" s="63">
        <v>202</v>
      </c>
      <c r="B214" s="70" t="str">
        <f t="shared" si="37"/>
        <v/>
      </c>
      <c r="C214" s="63" t="str">
        <f t="shared" si="38"/>
        <v>Z</v>
      </c>
      <c r="D214" s="63" t="str">
        <f t="shared" si="39"/>
        <v/>
      </c>
      <c r="E214" s="63" t="str">
        <f t="shared" si="40"/>
        <v/>
      </c>
      <c r="F214" s="63" t="str">
        <f t="shared" si="41"/>
        <v/>
      </c>
      <c r="G214" s="63" t="str">
        <f t="shared" si="42"/>
        <v/>
      </c>
      <c r="H214" s="63" t="str">
        <f t="shared" si="43"/>
        <v/>
      </c>
      <c r="I214" s="63" t="str">
        <f t="shared" si="44"/>
        <v/>
      </c>
      <c r="J214" s="64" t="str">
        <f t="shared" si="45"/>
        <v/>
      </c>
      <c r="K214" s="64" t="str">
        <f t="shared" si="46"/>
        <v/>
      </c>
      <c r="L214" s="64"/>
      <c r="M214" s="65" t="str">
        <f t="shared" si="47"/>
        <v/>
      </c>
    </row>
    <row r="215" spans="1:13" x14ac:dyDescent="0.2">
      <c r="A215" s="63">
        <v>203</v>
      </c>
      <c r="B215" s="70" t="str">
        <f t="shared" si="37"/>
        <v/>
      </c>
      <c r="C215" s="63" t="str">
        <f t="shared" si="38"/>
        <v>Z</v>
      </c>
      <c r="D215" s="63" t="str">
        <f t="shared" si="39"/>
        <v/>
      </c>
      <c r="E215" s="63" t="str">
        <f t="shared" si="40"/>
        <v/>
      </c>
      <c r="F215" s="63" t="str">
        <f t="shared" si="41"/>
        <v/>
      </c>
      <c r="G215" s="63" t="str">
        <f t="shared" si="42"/>
        <v/>
      </c>
      <c r="H215" s="63" t="str">
        <f t="shared" si="43"/>
        <v/>
      </c>
      <c r="I215" s="63" t="str">
        <f t="shared" si="44"/>
        <v/>
      </c>
      <c r="J215" s="64" t="str">
        <f t="shared" si="45"/>
        <v/>
      </c>
      <c r="K215" s="64" t="str">
        <f t="shared" si="46"/>
        <v/>
      </c>
      <c r="L215" s="64"/>
      <c r="M215" s="65" t="str">
        <f t="shared" si="47"/>
        <v/>
      </c>
    </row>
    <row r="216" spans="1:13" x14ac:dyDescent="0.2">
      <c r="A216" s="63">
        <v>204</v>
      </c>
      <c r="B216" s="70" t="str">
        <f t="shared" si="37"/>
        <v/>
      </c>
      <c r="C216" s="63" t="str">
        <f t="shared" si="38"/>
        <v>Z</v>
      </c>
      <c r="D216" s="63" t="str">
        <f t="shared" si="39"/>
        <v/>
      </c>
      <c r="E216" s="63" t="str">
        <f t="shared" si="40"/>
        <v/>
      </c>
      <c r="F216" s="63" t="str">
        <f t="shared" si="41"/>
        <v/>
      </c>
      <c r="G216" s="63" t="str">
        <f t="shared" si="42"/>
        <v/>
      </c>
      <c r="H216" s="63" t="str">
        <f t="shared" si="43"/>
        <v/>
      </c>
      <c r="I216" s="63" t="str">
        <f t="shared" si="44"/>
        <v/>
      </c>
      <c r="J216" s="64" t="str">
        <f t="shared" si="45"/>
        <v/>
      </c>
      <c r="K216" s="64" t="str">
        <f t="shared" si="46"/>
        <v/>
      </c>
      <c r="L216" s="64"/>
      <c r="M216" s="65" t="str">
        <f t="shared" si="47"/>
        <v/>
      </c>
    </row>
    <row r="217" spans="1:13" x14ac:dyDescent="0.2">
      <c r="A217" s="63">
        <v>205</v>
      </c>
      <c r="B217" s="70" t="str">
        <f t="shared" si="37"/>
        <v/>
      </c>
      <c r="C217" s="63" t="str">
        <f t="shared" si="38"/>
        <v>Z</v>
      </c>
      <c r="D217" s="63" t="str">
        <f t="shared" si="39"/>
        <v/>
      </c>
      <c r="E217" s="63" t="str">
        <f t="shared" si="40"/>
        <v/>
      </c>
      <c r="F217" s="63" t="str">
        <f t="shared" si="41"/>
        <v/>
      </c>
      <c r="G217" s="63" t="str">
        <f t="shared" si="42"/>
        <v/>
      </c>
      <c r="H217" s="63" t="str">
        <f t="shared" si="43"/>
        <v/>
      </c>
      <c r="I217" s="63" t="str">
        <f t="shared" si="44"/>
        <v/>
      </c>
      <c r="J217" s="64" t="str">
        <f t="shared" si="45"/>
        <v/>
      </c>
      <c r="K217" s="64" t="str">
        <f t="shared" si="46"/>
        <v/>
      </c>
      <c r="L217" s="64"/>
      <c r="M217" s="65" t="str">
        <f t="shared" si="47"/>
        <v/>
      </c>
    </row>
    <row r="218" spans="1:13" x14ac:dyDescent="0.2">
      <c r="A218" s="63">
        <v>206</v>
      </c>
      <c r="B218" s="70" t="str">
        <f t="shared" si="37"/>
        <v/>
      </c>
      <c r="C218" s="63" t="str">
        <f t="shared" si="38"/>
        <v>Z</v>
      </c>
      <c r="D218" s="63" t="str">
        <f t="shared" si="39"/>
        <v/>
      </c>
      <c r="E218" s="63" t="str">
        <f t="shared" si="40"/>
        <v/>
      </c>
      <c r="F218" s="63" t="str">
        <f t="shared" si="41"/>
        <v/>
      </c>
      <c r="G218" s="63" t="str">
        <f t="shared" si="42"/>
        <v/>
      </c>
      <c r="H218" s="63" t="str">
        <f t="shared" si="43"/>
        <v/>
      </c>
      <c r="I218" s="63" t="str">
        <f t="shared" si="44"/>
        <v/>
      </c>
      <c r="J218" s="64" t="str">
        <f t="shared" si="45"/>
        <v/>
      </c>
      <c r="K218" s="64" t="str">
        <f t="shared" si="46"/>
        <v/>
      </c>
      <c r="L218" s="64"/>
      <c r="M218" s="65" t="str">
        <f t="shared" si="47"/>
        <v/>
      </c>
    </row>
    <row r="219" spans="1:13" x14ac:dyDescent="0.2">
      <c r="A219" s="63">
        <v>207</v>
      </c>
      <c r="B219" s="70" t="str">
        <f t="shared" si="37"/>
        <v/>
      </c>
      <c r="C219" s="63" t="str">
        <f t="shared" si="38"/>
        <v>Z</v>
      </c>
      <c r="D219" s="63" t="str">
        <f t="shared" si="39"/>
        <v/>
      </c>
      <c r="E219" s="63" t="str">
        <f t="shared" si="40"/>
        <v/>
      </c>
      <c r="F219" s="63" t="str">
        <f t="shared" si="41"/>
        <v/>
      </c>
      <c r="G219" s="63" t="str">
        <f t="shared" si="42"/>
        <v/>
      </c>
      <c r="H219" s="63" t="str">
        <f t="shared" si="43"/>
        <v/>
      </c>
      <c r="I219" s="63" t="str">
        <f t="shared" si="44"/>
        <v/>
      </c>
      <c r="J219" s="64" t="str">
        <f t="shared" si="45"/>
        <v/>
      </c>
      <c r="K219" s="64" t="str">
        <f t="shared" si="46"/>
        <v/>
      </c>
      <c r="L219" s="64"/>
      <c r="M219" s="65" t="str">
        <f t="shared" si="47"/>
        <v/>
      </c>
    </row>
    <row r="220" spans="1:13" x14ac:dyDescent="0.2">
      <c r="A220" s="63">
        <v>208</v>
      </c>
      <c r="B220" s="70" t="str">
        <f t="shared" si="37"/>
        <v/>
      </c>
      <c r="C220" s="63" t="str">
        <f t="shared" si="38"/>
        <v>Z</v>
      </c>
      <c r="D220" s="63" t="str">
        <f t="shared" si="39"/>
        <v/>
      </c>
      <c r="E220" s="63" t="str">
        <f t="shared" si="40"/>
        <v/>
      </c>
      <c r="F220" s="63" t="str">
        <f t="shared" si="41"/>
        <v/>
      </c>
      <c r="G220" s="63" t="str">
        <f t="shared" si="42"/>
        <v/>
      </c>
      <c r="H220" s="63" t="str">
        <f t="shared" si="43"/>
        <v/>
      </c>
      <c r="I220" s="63" t="str">
        <f t="shared" si="44"/>
        <v/>
      </c>
      <c r="J220" s="64" t="str">
        <f t="shared" si="45"/>
        <v/>
      </c>
      <c r="K220" s="64" t="str">
        <f t="shared" si="46"/>
        <v/>
      </c>
      <c r="L220" s="64"/>
      <c r="M220" s="65" t="str">
        <f t="shared" si="47"/>
        <v/>
      </c>
    </row>
    <row r="221" spans="1:13" x14ac:dyDescent="0.2">
      <c r="A221" s="63">
        <v>209</v>
      </c>
      <c r="B221" s="70" t="str">
        <f t="shared" si="37"/>
        <v/>
      </c>
      <c r="C221" s="63" t="str">
        <f t="shared" si="38"/>
        <v>Z</v>
      </c>
      <c r="D221" s="63" t="str">
        <f t="shared" si="39"/>
        <v/>
      </c>
      <c r="E221" s="63" t="str">
        <f t="shared" si="40"/>
        <v/>
      </c>
      <c r="F221" s="63" t="str">
        <f t="shared" si="41"/>
        <v/>
      </c>
      <c r="G221" s="63" t="str">
        <f t="shared" si="42"/>
        <v/>
      </c>
      <c r="H221" s="63" t="str">
        <f t="shared" si="43"/>
        <v/>
      </c>
      <c r="I221" s="63" t="str">
        <f t="shared" si="44"/>
        <v/>
      </c>
      <c r="J221" s="64" t="str">
        <f t="shared" si="45"/>
        <v/>
      </c>
      <c r="K221" s="64" t="str">
        <f t="shared" si="46"/>
        <v/>
      </c>
      <c r="L221" s="64"/>
      <c r="M221" s="65" t="str">
        <f t="shared" si="47"/>
        <v/>
      </c>
    </row>
    <row r="222" spans="1:13" x14ac:dyDescent="0.2">
      <c r="A222" s="63">
        <v>210</v>
      </c>
      <c r="B222" s="70" t="str">
        <f t="shared" si="37"/>
        <v/>
      </c>
      <c r="C222" s="63" t="str">
        <f t="shared" si="38"/>
        <v>Z</v>
      </c>
      <c r="D222" s="63" t="str">
        <f t="shared" si="39"/>
        <v/>
      </c>
      <c r="E222" s="63" t="str">
        <f t="shared" si="40"/>
        <v/>
      </c>
      <c r="F222" s="63" t="str">
        <f t="shared" si="41"/>
        <v/>
      </c>
      <c r="G222" s="63" t="str">
        <f t="shared" si="42"/>
        <v/>
      </c>
      <c r="H222" s="63" t="str">
        <f t="shared" si="43"/>
        <v/>
      </c>
      <c r="I222" s="63" t="str">
        <f t="shared" si="44"/>
        <v/>
      </c>
      <c r="J222" s="64" t="str">
        <f t="shared" si="45"/>
        <v/>
      </c>
      <c r="K222" s="64" t="str">
        <f t="shared" si="46"/>
        <v/>
      </c>
      <c r="L222" s="64"/>
      <c r="M222" s="65" t="str">
        <f t="shared" si="47"/>
        <v/>
      </c>
    </row>
    <row r="223" spans="1:13" x14ac:dyDescent="0.2">
      <c r="A223" s="63">
        <v>211</v>
      </c>
      <c r="B223" s="70" t="str">
        <f t="shared" si="37"/>
        <v/>
      </c>
      <c r="C223" s="63" t="str">
        <f t="shared" si="38"/>
        <v>Z</v>
      </c>
      <c r="D223" s="63" t="str">
        <f t="shared" si="39"/>
        <v/>
      </c>
      <c r="E223" s="63" t="str">
        <f t="shared" si="40"/>
        <v/>
      </c>
      <c r="F223" s="63" t="str">
        <f t="shared" si="41"/>
        <v/>
      </c>
      <c r="G223" s="63" t="str">
        <f t="shared" si="42"/>
        <v/>
      </c>
      <c r="H223" s="63" t="str">
        <f t="shared" si="43"/>
        <v/>
      </c>
      <c r="I223" s="63" t="str">
        <f t="shared" si="44"/>
        <v/>
      </c>
      <c r="J223" s="64" t="str">
        <f t="shared" si="45"/>
        <v/>
      </c>
      <c r="K223" s="64" t="str">
        <f t="shared" si="46"/>
        <v/>
      </c>
      <c r="L223" s="64"/>
      <c r="M223" s="65" t="str">
        <f t="shared" si="47"/>
        <v/>
      </c>
    </row>
    <row r="224" spans="1:13" x14ac:dyDescent="0.2">
      <c r="A224" s="63">
        <v>212</v>
      </c>
      <c r="B224" s="70" t="str">
        <f t="shared" si="37"/>
        <v/>
      </c>
      <c r="C224" s="63" t="str">
        <f t="shared" si="38"/>
        <v>Z</v>
      </c>
      <c r="D224" s="63" t="str">
        <f t="shared" si="39"/>
        <v/>
      </c>
      <c r="E224" s="63" t="str">
        <f t="shared" si="40"/>
        <v/>
      </c>
      <c r="F224" s="63" t="str">
        <f t="shared" si="41"/>
        <v/>
      </c>
      <c r="G224" s="63" t="str">
        <f t="shared" si="42"/>
        <v/>
      </c>
      <c r="H224" s="63" t="str">
        <f t="shared" si="43"/>
        <v/>
      </c>
      <c r="I224" s="63" t="str">
        <f t="shared" si="44"/>
        <v/>
      </c>
      <c r="J224" s="64" t="str">
        <f t="shared" si="45"/>
        <v/>
      </c>
      <c r="K224" s="64" t="str">
        <f t="shared" si="46"/>
        <v/>
      </c>
      <c r="L224" s="64"/>
      <c r="M224" s="65" t="str">
        <f t="shared" si="47"/>
        <v/>
      </c>
    </row>
    <row r="225" spans="1:13" x14ac:dyDescent="0.2">
      <c r="A225" s="63">
        <v>213</v>
      </c>
      <c r="B225" s="70" t="str">
        <f t="shared" si="37"/>
        <v/>
      </c>
      <c r="C225" s="63" t="str">
        <f t="shared" si="38"/>
        <v>Z</v>
      </c>
      <c r="D225" s="63" t="str">
        <f t="shared" si="39"/>
        <v/>
      </c>
      <c r="E225" s="63" t="str">
        <f t="shared" si="40"/>
        <v/>
      </c>
      <c r="F225" s="63" t="str">
        <f t="shared" si="41"/>
        <v/>
      </c>
      <c r="G225" s="63" t="str">
        <f t="shared" si="42"/>
        <v/>
      </c>
      <c r="H225" s="63" t="str">
        <f t="shared" si="43"/>
        <v/>
      </c>
      <c r="I225" s="63" t="str">
        <f t="shared" si="44"/>
        <v/>
      </c>
      <c r="J225" s="64" t="str">
        <f t="shared" si="45"/>
        <v/>
      </c>
      <c r="K225" s="64" t="str">
        <f t="shared" si="46"/>
        <v/>
      </c>
      <c r="L225" s="64"/>
      <c r="M225" s="65" t="str">
        <f t="shared" si="47"/>
        <v/>
      </c>
    </row>
    <row r="226" spans="1:13" x14ac:dyDescent="0.2">
      <c r="A226" s="63">
        <v>214</v>
      </c>
      <c r="B226" s="70" t="str">
        <f t="shared" si="37"/>
        <v/>
      </c>
      <c r="C226" s="63" t="str">
        <f t="shared" si="38"/>
        <v>Z</v>
      </c>
      <c r="D226" s="63" t="str">
        <f t="shared" si="39"/>
        <v/>
      </c>
      <c r="E226" s="63" t="str">
        <f t="shared" si="40"/>
        <v/>
      </c>
      <c r="F226" s="63" t="str">
        <f t="shared" si="41"/>
        <v/>
      </c>
      <c r="G226" s="63" t="str">
        <f t="shared" si="42"/>
        <v/>
      </c>
      <c r="H226" s="63" t="str">
        <f t="shared" si="43"/>
        <v/>
      </c>
      <c r="I226" s="63" t="str">
        <f t="shared" si="44"/>
        <v/>
      </c>
      <c r="J226" s="64" t="str">
        <f t="shared" si="45"/>
        <v/>
      </c>
      <c r="K226" s="64" t="str">
        <f t="shared" si="46"/>
        <v/>
      </c>
      <c r="L226" s="64"/>
      <c r="M226" s="65" t="str">
        <f t="shared" si="47"/>
        <v/>
      </c>
    </row>
    <row r="227" spans="1:13" x14ac:dyDescent="0.2">
      <c r="A227" s="63">
        <v>215</v>
      </c>
      <c r="B227" s="70" t="str">
        <f t="shared" si="37"/>
        <v/>
      </c>
      <c r="C227" s="63" t="str">
        <f t="shared" si="38"/>
        <v>Z</v>
      </c>
      <c r="D227" s="63" t="str">
        <f t="shared" si="39"/>
        <v/>
      </c>
      <c r="E227" s="63" t="str">
        <f t="shared" si="40"/>
        <v/>
      </c>
      <c r="F227" s="63" t="str">
        <f t="shared" si="41"/>
        <v/>
      </c>
      <c r="G227" s="63" t="str">
        <f t="shared" si="42"/>
        <v/>
      </c>
      <c r="H227" s="63" t="str">
        <f t="shared" si="43"/>
        <v/>
      </c>
      <c r="I227" s="63" t="str">
        <f t="shared" si="44"/>
        <v/>
      </c>
      <c r="J227" s="64" t="str">
        <f t="shared" si="45"/>
        <v/>
      </c>
      <c r="K227" s="64" t="str">
        <f t="shared" si="46"/>
        <v/>
      </c>
      <c r="L227" s="64"/>
      <c r="M227" s="65" t="str">
        <f t="shared" si="47"/>
        <v/>
      </c>
    </row>
    <row r="228" spans="1:13" x14ac:dyDescent="0.2">
      <c r="A228" s="63">
        <v>216</v>
      </c>
      <c r="B228" s="70" t="str">
        <f t="shared" si="37"/>
        <v/>
      </c>
      <c r="C228" s="63" t="str">
        <f t="shared" si="38"/>
        <v>Z</v>
      </c>
      <c r="D228" s="63" t="str">
        <f t="shared" si="39"/>
        <v/>
      </c>
      <c r="E228" s="63" t="str">
        <f t="shared" si="40"/>
        <v/>
      </c>
      <c r="F228" s="63" t="str">
        <f t="shared" si="41"/>
        <v/>
      </c>
      <c r="G228" s="63" t="str">
        <f t="shared" si="42"/>
        <v/>
      </c>
      <c r="H228" s="63" t="str">
        <f t="shared" si="43"/>
        <v/>
      </c>
      <c r="I228" s="63" t="str">
        <f t="shared" si="44"/>
        <v/>
      </c>
      <c r="J228" s="64" t="str">
        <f t="shared" si="45"/>
        <v/>
      </c>
      <c r="K228" s="64" t="str">
        <f t="shared" si="46"/>
        <v/>
      </c>
      <c r="L228" s="64"/>
      <c r="M228" s="65" t="str">
        <f t="shared" si="47"/>
        <v/>
      </c>
    </row>
    <row r="229" spans="1:13" x14ac:dyDescent="0.2">
      <c r="A229" s="63">
        <v>217</v>
      </c>
      <c r="B229" s="70" t="str">
        <f t="shared" si="37"/>
        <v/>
      </c>
      <c r="C229" s="63" t="str">
        <f t="shared" si="38"/>
        <v>Z</v>
      </c>
      <c r="D229" s="63" t="str">
        <f t="shared" si="39"/>
        <v/>
      </c>
      <c r="E229" s="63" t="str">
        <f t="shared" si="40"/>
        <v/>
      </c>
      <c r="F229" s="63" t="str">
        <f t="shared" si="41"/>
        <v/>
      </c>
      <c r="G229" s="63" t="str">
        <f t="shared" si="42"/>
        <v/>
      </c>
      <c r="H229" s="63" t="str">
        <f t="shared" si="43"/>
        <v/>
      </c>
      <c r="I229" s="63" t="str">
        <f t="shared" si="44"/>
        <v/>
      </c>
      <c r="J229" s="64" t="str">
        <f t="shared" si="45"/>
        <v/>
      </c>
      <c r="K229" s="64" t="str">
        <f t="shared" si="46"/>
        <v/>
      </c>
      <c r="L229" s="64"/>
      <c r="M229" s="65" t="str">
        <f t="shared" si="47"/>
        <v/>
      </c>
    </row>
    <row r="230" spans="1:13" x14ac:dyDescent="0.2">
      <c r="A230" s="63">
        <v>218</v>
      </c>
      <c r="B230" s="70" t="str">
        <f t="shared" si="37"/>
        <v/>
      </c>
      <c r="C230" s="63" t="str">
        <f t="shared" si="38"/>
        <v>Z</v>
      </c>
      <c r="D230" s="63" t="str">
        <f t="shared" si="39"/>
        <v/>
      </c>
      <c r="E230" s="63" t="str">
        <f t="shared" si="40"/>
        <v/>
      </c>
      <c r="F230" s="63" t="str">
        <f t="shared" si="41"/>
        <v/>
      </c>
      <c r="G230" s="63" t="str">
        <f t="shared" si="42"/>
        <v/>
      </c>
      <c r="H230" s="63" t="str">
        <f t="shared" si="43"/>
        <v/>
      </c>
      <c r="I230" s="63" t="str">
        <f t="shared" si="44"/>
        <v/>
      </c>
      <c r="J230" s="64" t="str">
        <f t="shared" si="45"/>
        <v/>
      </c>
      <c r="K230" s="64" t="str">
        <f t="shared" si="46"/>
        <v/>
      </c>
      <c r="L230" s="64"/>
      <c r="M230" s="65" t="str">
        <f t="shared" si="47"/>
        <v/>
      </c>
    </row>
    <row r="231" spans="1:13" x14ac:dyDescent="0.2">
      <c r="A231" s="63">
        <v>219</v>
      </c>
      <c r="B231" s="70" t="str">
        <f t="shared" si="37"/>
        <v/>
      </c>
      <c r="C231" s="63" t="str">
        <f t="shared" si="38"/>
        <v>Z</v>
      </c>
      <c r="D231" s="63" t="str">
        <f t="shared" si="39"/>
        <v/>
      </c>
      <c r="E231" s="63" t="str">
        <f t="shared" si="40"/>
        <v/>
      </c>
      <c r="F231" s="63" t="str">
        <f t="shared" si="41"/>
        <v/>
      </c>
      <c r="G231" s="63" t="str">
        <f t="shared" si="42"/>
        <v/>
      </c>
      <c r="H231" s="63" t="str">
        <f t="shared" si="43"/>
        <v/>
      </c>
      <c r="I231" s="63" t="str">
        <f t="shared" si="44"/>
        <v/>
      </c>
      <c r="J231" s="64" t="str">
        <f t="shared" si="45"/>
        <v/>
      </c>
      <c r="K231" s="64" t="str">
        <f t="shared" si="46"/>
        <v/>
      </c>
      <c r="L231" s="64"/>
      <c r="M231" s="65" t="str">
        <f t="shared" si="47"/>
        <v/>
      </c>
    </row>
    <row r="232" spans="1:13" x14ac:dyDescent="0.2">
      <c r="A232" s="63">
        <v>220</v>
      </c>
      <c r="B232" s="70" t="str">
        <f t="shared" si="37"/>
        <v/>
      </c>
      <c r="C232" s="63" t="str">
        <f t="shared" si="38"/>
        <v>Z</v>
      </c>
      <c r="D232" s="63" t="str">
        <f t="shared" si="39"/>
        <v/>
      </c>
      <c r="E232" s="63" t="str">
        <f t="shared" si="40"/>
        <v/>
      </c>
      <c r="F232" s="63" t="str">
        <f t="shared" si="41"/>
        <v/>
      </c>
      <c r="G232" s="63" t="str">
        <f t="shared" si="42"/>
        <v/>
      </c>
      <c r="H232" s="63" t="str">
        <f t="shared" si="43"/>
        <v/>
      </c>
      <c r="I232" s="63" t="str">
        <f t="shared" si="44"/>
        <v/>
      </c>
      <c r="J232" s="64" t="str">
        <f t="shared" si="45"/>
        <v/>
      </c>
      <c r="K232" s="64" t="str">
        <f t="shared" si="46"/>
        <v/>
      </c>
      <c r="L232" s="64"/>
      <c r="M232" s="65" t="str">
        <f t="shared" si="47"/>
        <v/>
      </c>
    </row>
    <row r="233" spans="1:13" x14ac:dyDescent="0.2">
      <c r="A233" s="63">
        <v>221</v>
      </c>
      <c r="B233" s="70" t="str">
        <f t="shared" si="37"/>
        <v/>
      </c>
      <c r="C233" s="63" t="str">
        <f t="shared" si="38"/>
        <v>Z</v>
      </c>
      <c r="D233" s="63" t="str">
        <f t="shared" si="39"/>
        <v/>
      </c>
      <c r="E233" s="63" t="str">
        <f t="shared" si="40"/>
        <v/>
      </c>
      <c r="F233" s="63" t="str">
        <f t="shared" si="41"/>
        <v/>
      </c>
      <c r="G233" s="63" t="str">
        <f t="shared" si="42"/>
        <v/>
      </c>
      <c r="H233" s="63" t="str">
        <f t="shared" si="43"/>
        <v/>
      </c>
      <c r="I233" s="63" t="str">
        <f t="shared" si="44"/>
        <v/>
      </c>
      <c r="J233" s="64" t="str">
        <f t="shared" si="45"/>
        <v/>
      </c>
      <c r="K233" s="64" t="str">
        <f t="shared" si="46"/>
        <v/>
      </c>
      <c r="L233" s="64"/>
      <c r="M233" s="65" t="str">
        <f t="shared" si="47"/>
        <v/>
      </c>
    </row>
    <row r="234" spans="1:13" x14ac:dyDescent="0.2">
      <c r="A234" s="63">
        <v>222</v>
      </c>
      <c r="B234" s="70" t="str">
        <f t="shared" si="37"/>
        <v/>
      </c>
      <c r="C234" s="63" t="str">
        <f t="shared" si="38"/>
        <v>Z</v>
      </c>
      <c r="D234" s="63" t="str">
        <f t="shared" si="39"/>
        <v/>
      </c>
      <c r="E234" s="63" t="str">
        <f t="shared" si="40"/>
        <v/>
      </c>
      <c r="F234" s="63" t="str">
        <f t="shared" si="41"/>
        <v/>
      </c>
      <c r="G234" s="63" t="str">
        <f t="shared" si="42"/>
        <v/>
      </c>
      <c r="H234" s="63" t="str">
        <f t="shared" si="43"/>
        <v/>
      </c>
      <c r="I234" s="63" t="str">
        <f t="shared" si="44"/>
        <v/>
      </c>
      <c r="J234" s="64" t="str">
        <f t="shared" si="45"/>
        <v/>
      </c>
      <c r="K234" s="64" t="str">
        <f t="shared" si="46"/>
        <v/>
      </c>
      <c r="L234" s="64"/>
      <c r="M234" s="65" t="str">
        <f t="shared" si="47"/>
        <v/>
      </c>
    </row>
    <row r="235" spans="1:13" x14ac:dyDescent="0.2">
      <c r="A235" s="63">
        <v>223</v>
      </c>
      <c r="B235" s="70" t="str">
        <f t="shared" si="37"/>
        <v/>
      </c>
      <c r="C235" s="63" t="str">
        <f t="shared" si="38"/>
        <v>Z</v>
      </c>
      <c r="D235" s="63" t="str">
        <f t="shared" si="39"/>
        <v/>
      </c>
      <c r="E235" s="63" t="str">
        <f t="shared" si="40"/>
        <v/>
      </c>
      <c r="F235" s="63" t="str">
        <f t="shared" si="41"/>
        <v/>
      </c>
      <c r="G235" s="63" t="str">
        <f t="shared" si="42"/>
        <v/>
      </c>
      <c r="H235" s="63" t="str">
        <f t="shared" si="43"/>
        <v/>
      </c>
      <c r="I235" s="63" t="str">
        <f t="shared" si="44"/>
        <v/>
      </c>
      <c r="J235" s="64" t="str">
        <f t="shared" si="45"/>
        <v/>
      </c>
      <c r="K235" s="64" t="str">
        <f t="shared" si="46"/>
        <v/>
      </c>
      <c r="L235" s="64"/>
      <c r="M235" s="65" t="str">
        <f t="shared" si="47"/>
        <v/>
      </c>
    </row>
    <row r="236" spans="1:13" x14ac:dyDescent="0.2">
      <c r="A236" s="63">
        <v>224</v>
      </c>
      <c r="B236" s="70" t="str">
        <f t="shared" si="37"/>
        <v/>
      </c>
      <c r="C236" s="63" t="str">
        <f t="shared" si="38"/>
        <v>Z</v>
      </c>
      <c r="D236" s="63" t="str">
        <f t="shared" si="39"/>
        <v/>
      </c>
      <c r="E236" s="63" t="str">
        <f t="shared" si="40"/>
        <v/>
      </c>
      <c r="F236" s="63" t="str">
        <f t="shared" si="41"/>
        <v/>
      </c>
      <c r="G236" s="63" t="str">
        <f t="shared" si="42"/>
        <v/>
      </c>
      <c r="H236" s="63" t="str">
        <f t="shared" si="43"/>
        <v/>
      </c>
      <c r="I236" s="63" t="str">
        <f t="shared" si="44"/>
        <v/>
      </c>
      <c r="J236" s="64" t="str">
        <f t="shared" si="45"/>
        <v/>
      </c>
      <c r="K236" s="64" t="str">
        <f t="shared" si="46"/>
        <v/>
      </c>
      <c r="L236" s="64"/>
      <c r="M236" s="65" t="str">
        <f t="shared" si="47"/>
        <v/>
      </c>
    </row>
    <row r="237" spans="1:13" x14ac:dyDescent="0.2">
      <c r="A237" s="63">
        <v>225</v>
      </c>
      <c r="B237" s="70" t="str">
        <f t="shared" si="37"/>
        <v/>
      </c>
      <c r="C237" s="63" t="str">
        <f t="shared" si="38"/>
        <v>Z</v>
      </c>
      <c r="D237" s="63" t="str">
        <f t="shared" si="39"/>
        <v/>
      </c>
      <c r="E237" s="63" t="str">
        <f t="shared" si="40"/>
        <v/>
      </c>
      <c r="F237" s="63" t="str">
        <f t="shared" si="41"/>
        <v/>
      </c>
      <c r="G237" s="63" t="str">
        <f t="shared" si="42"/>
        <v/>
      </c>
      <c r="H237" s="63" t="str">
        <f t="shared" si="43"/>
        <v/>
      </c>
      <c r="I237" s="63" t="str">
        <f t="shared" si="44"/>
        <v/>
      </c>
      <c r="J237" s="64" t="str">
        <f t="shared" si="45"/>
        <v/>
      </c>
      <c r="K237" s="64" t="str">
        <f t="shared" si="46"/>
        <v/>
      </c>
      <c r="L237" s="64"/>
      <c r="M237" s="65" t="str">
        <f t="shared" si="47"/>
        <v/>
      </c>
    </row>
    <row r="238" spans="1:13" x14ac:dyDescent="0.2">
      <c r="A238" s="63">
        <v>226</v>
      </c>
      <c r="B238" s="70" t="str">
        <f t="shared" si="37"/>
        <v/>
      </c>
      <c r="C238" s="63" t="str">
        <f t="shared" si="38"/>
        <v>Z</v>
      </c>
      <c r="D238" s="63" t="str">
        <f t="shared" si="39"/>
        <v/>
      </c>
      <c r="E238" s="63" t="str">
        <f t="shared" si="40"/>
        <v/>
      </c>
      <c r="F238" s="63" t="str">
        <f t="shared" si="41"/>
        <v/>
      </c>
      <c r="G238" s="63" t="str">
        <f t="shared" si="42"/>
        <v/>
      </c>
      <c r="H238" s="63" t="str">
        <f t="shared" si="43"/>
        <v/>
      </c>
      <c r="I238" s="63" t="str">
        <f t="shared" si="44"/>
        <v/>
      </c>
      <c r="J238" s="64" t="str">
        <f t="shared" si="45"/>
        <v/>
      </c>
      <c r="K238" s="64" t="str">
        <f t="shared" si="46"/>
        <v/>
      </c>
      <c r="L238" s="64"/>
      <c r="M238" s="65" t="str">
        <f t="shared" si="47"/>
        <v/>
      </c>
    </row>
    <row r="239" spans="1:13" x14ac:dyDescent="0.2">
      <c r="A239" s="63">
        <v>227</v>
      </c>
      <c r="B239" s="70" t="str">
        <f t="shared" si="37"/>
        <v/>
      </c>
      <c r="C239" s="63" t="str">
        <f t="shared" si="38"/>
        <v>Z</v>
      </c>
      <c r="D239" s="63" t="str">
        <f t="shared" si="39"/>
        <v/>
      </c>
      <c r="E239" s="63" t="str">
        <f t="shared" si="40"/>
        <v/>
      </c>
      <c r="F239" s="63" t="str">
        <f t="shared" si="41"/>
        <v/>
      </c>
      <c r="G239" s="63" t="str">
        <f t="shared" si="42"/>
        <v/>
      </c>
      <c r="H239" s="63" t="str">
        <f t="shared" si="43"/>
        <v/>
      </c>
      <c r="I239" s="63" t="str">
        <f t="shared" si="44"/>
        <v/>
      </c>
      <c r="J239" s="64" t="str">
        <f t="shared" si="45"/>
        <v/>
      </c>
      <c r="K239" s="64" t="str">
        <f t="shared" si="46"/>
        <v/>
      </c>
      <c r="L239" s="64"/>
      <c r="M239" s="65" t="str">
        <f t="shared" si="47"/>
        <v/>
      </c>
    </row>
    <row r="240" spans="1:13" x14ac:dyDescent="0.2">
      <c r="A240" s="63">
        <v>228</v>
      </c>
      <c r="B240" s="70" t="str">
        <f t="shared" si="37"/>
        <v/>
      </c>
      <c r="C240" s="63" t="str">
        <f t="shared" si="38"/>
        <v>Z</v>
      </c>
      <c r="D240" s="63" t="str">
        <f t="shared" si="39"/>
        <v/>
      </c>
      <c r="E240" s="63" t="str">
        <f t="shared" si="40"/>
        <v/>
      </c>
      <c r="F240" s="63" t="str">
        <f t="shared" si="41"/>
        <v/>
      </c>
      <c r="G240" s="63" t="str">
        <f t="shared" si="42"/>
        <v/>
      </c>
      <c r="H240" s="63" t="str">
        <f t="shared" si="43"/>
        <v/>
      </c>
      <c r="I240" s="63" t="str">
        <f t="shared" si="44"/>
        <v/>
      </c>
      <c r="J240" s="64" t="str">
        <f t="shared" si="45"/>
        <v/>
      </c>
      <c r="K240" s="64" t="str">
        <f t="shared" si="46"/>
        <v/>
      </c>
      <c r="L240" s="64"/>
      <c r="M240" s="65" t="str">
        <f t="shared" si="47"/>
        <v/>
      </c>
    </row>
    <row r="241" spans="1:13" x14ac:dyDescent="0.2">
      <c r="A241" s="63">
        <v>229</v>
      </c>
      <c r="B241" s="70" t="str">
        <f t="shared" si="37"/>
        <v/>
      </c>
      <c r="C241" s="63" t="str">
        <f t="shared" si="38"/>
        <v>Z</v>
      </c>
      <c r="D241" s="63" t="str">
        <f t="shared" si="39"/>
        <v/>
      </c>
      <c r="E241" s="63" t="str">
        <f t="shared" si="40"/>
        <v/>
      </c>
      <c r="F241" s="63" t="str">
        <f t="shared" si="41"/>
        <v/>
      </c>
      <c r="G241" s="63" t="str">
        <f t="shared" si="42"/>
        <v/>
      </c>
      <c r="H241" s="63" t="str">
        <f t="shared" si="43"/>
        <v/>
      </c>
      <c r="I241" s="63" t="str">
        <f t="shared" si="44"/>
        <v/>
      </c>
      <c r="J241" s="64" t="str">
        <f t="shared" si="45"/>
        <v/>
      </c>
      <c r="K241" s="64" t="str">
        <f t="shared" si="46"/>
        <v/>
      </c>
      <c r="L241" s="64"/>
      <c r="M241" s="65" t="str">
        <f t="shared" si="47"/>
        <v/>
      </c>
    </row>
    <row r="242" spans="1:13" x14ac:dyDescent="0.2">
      <c r="A242" s="63">
        <v>230</v>
      </c>
      <c r="B242" s="70" t="str">
        <f t="shared" si="37"/>
        <v/>
      </c>
      <c r="C242" s="63" t="str">
        <f t="shared" si="38"/>
        <v>Z</v>
      </c>
      <c r="D242" s="63" t="str">
        <f t="shared" si="39"/>
        <v/>
      </c>
      <c r="E242" s="63" t="str">
        <f t="shared" si="40"/>
        <v/>
      </c>
      <c r="F242" s="63" t="str">
        <f t="shared" si="41"/>
        <v/>
      </c>
      <c r="G242" s="63" t="str">
        <f t="shared" si="42"/>
        <v/>
      </c>
      <c r="H242" s="63" t="str">
        <f t="shared" si="43"/>
        <v/>
      </c>
      <c r="I242" s="63" t="str">
        <f t="shared" si="44"/>
        <v/>
      </c>
      <c r="J242" s="64" t="str">
        <f t="shared" si="45"/>
        <v/>
      </c>
      <c r="K242" s="64" t="str">
        <f t="shared" si="46"/>
        <v/>
      </c>
      <c r="L242" s="64"/>
      <c r="M242" s="65" t="str">
        <f t="shared" si="47"/>
        <v/>
      </c>
    </row>
    <row r="243" spans="1:13" x14ac:dyDescent="0.2">
      <c r="A243" s="63">
        <v>231</v>
      </c>
      <c r="B243" s="70" t="str">
        <f t="shared" si="37"/>
        <v/>
      </c>
      <c r="C243" s="63" t="str">
        <f t="shared" si="38"/>
        <v>Z</v>
      </c>
      <c r="D243" s="63" t="str">
        <f t="shared" si="39"/>
        <v/>
      </c>
      <c r="E243" s="63" t="str">
        <f t="shared" si="40"/>
        <v/>
      </c>
      <c r="F243" s="63" t="str">
        <f t="shared" si="41"/>
        <v/>
      </c>
      <c r="G243" s="63" t="str">
        <f t="shared" si="42"/>
        <v/>
      </c>
      <c r="H243" s="63" t="str">
        <f t="shared" si="43"/>
        <v/>
      </c>
      <c r="I243" s="63" t="str">
        <f t="shared" si="44"/>
        <v/>
      </c>
      <c r="J243" s="64" t="str">
        <f t="shared" si="45"/>
        <v/>
      </c>
      <c r="K243" s="64" t="str">
        <f t="shared" si="46"/>
        <v/>
      </c>
      <c r="L243" s="64"/>
      <c r="M243" s="65" t="str">
        <f t="shared" si="47"/>
        <v/>
      </c>
    </row>
    <row r="244" spans="1:13" x14ac:dyDescent="0.2">
      <c r="A244" s="63">
        <v>232</v>
      </c>
      <c r="B244" s="70" t="str">
        <f t="shared" si="37"/>
        <v/>
      </c>
      <c r="C244" s="63" t="str">
        <f t="shared" si="38"/>
        <v>Z</v>
      </c>
      <c r="D244" s="63" t="str">
        <f t="shared" si="39"/>
        <v/>
      </c>
      <c r="E244" s="63" t="str">
        <f t="shared" si="40"/>
        <v/>
      </c>
      <c r="F244" s="63" t="str">
        <f t="shared" si="41"/>
        <v/>
      </c>
      <c r="G244" s="63" t="str">
        <f t="shared" si="42"/>
        <v/>
      </c>
      <c r="H244" s="63" t="str">
        <f t="shared" si="43"/>
        <v/>
      </c>
      <c r="I244" s="63" t="str">
        <f t="shared" si="44"/>
        <v/>
      </c>
      <c r="J244" s="64" t="str">
        <f t="shared" si="45"/>
        <v/>
      </c>
      <c r="K244" s="64" t="str">
        <f t="shared" si="46"/>
        <v/>
      </c>
      <c r="L244" s="64"/>
      <c r="M244" s="65" t="str">
        <f t="shared" si="47"/>
        <v/>
      </c>
    </row>
    <row r="245" spans="1:13" x14ac:dyDescent="0.2">
      <c r="A245" s="63">
        <v>233</v>
      </c>
      <c r="B245" s="70" t="str">
        <f t="shared" si="37"/>
        <v/>
      </c>
      <c r="C245" s="63" t="str">
        <f t="shared" si="38"/>
        <v>Z</v>
      </c>
      <c r="D245" s="63" t="str">
        <f t="shared" si="39"/>
        <v/>
      </c>
      <c r="E245" s="63" t="str">
        <f t="shared" si="40"/>
        <v/>
      </c>
      <c r="F245" s="63" t="str">
        <f t="shared" si="41"/>
        <v/>
      </c>
      <c r="G245" s="63" t="str">
        <f t="shared" si="42"/>
        <v/>
      </c>
      <c r="H245" s="63" t="str">
        <f t="shared" si="43"/>
        <v/>
      </c>
      <c r="I245" s="63" t="str">
        <f t="shared" si="44"/>
        <v/>
      </c>
      <c r="J245" s="64" t="str">
        <f t="shared" si="45"/>
        <v/>
      </c>
      <c r="K245" s="64" t="str">
        <f t="shared" si="46"/>
        <v/>
      </c>
      <c r="L245" s="64"/>
      <c r="M245" s="65" t="str">
        <f t="shared" si="47"/>
        <v/>
      </c>
    </row>
    <row r="246" spans="1:13" x14ac:dyDescent="0.2">
      <c r="A246" s="63">
        <v>234</v>
      </c>
      <c r="B246" s="70" t="str">
        <f t="shared" si="37"/>
        <v/>
      </c>
      <c r="C246" s="63">
        <f t="shared" si="38"/>
        <v>0</v>
      </c>
      <c r="D246" s="63" t="str">
        <f t="shared" si="39"/>
        <v/>
      </c>
      <c r="E246" s="63" t="str">
        <f t="shared" si="40"/>
        <v/>
      </c>
      <c r="F246" s="63" t="str">
        <f t="shared" si="41"/>
        <v/>
      </c>
      <c r="G246" s="63" t="str">
        <f t="shared" si="42"/>
        <v/>
      </c>
      <c r="H246" s="63" t="str">
        <f t="shared" si="43"/>
        <v/>
      </c>
      <c r="I246" s="63" t="str">
        <f t="shared" si="44"/>
        <v/>
      </c>
      <c r="J246" s="64" t="str">
        <f t="shared" si="45"/>
        <v/>
      </c>
      <c r="K246" s="64" t="str">
        <f t="shared" si="46"/>
        <v/>
      </c>
      <c r="L246" s="64"/>
      <c r="M246" s="65" t="str">
        <f t="shared" si="47"/>
        <v/>
      </c>
    </row>
    <row r="247" spans="1:13" x14ac:dyDescent="0.2">
      <c r="A247" s="63">
        <v>235</v>
      </c>
      <c r="B247" s="70" t="str">
        <f t="shared" si="37"/>
        <v/>
      </c>
      <c r="C247" s="63">
        <f t="shared" si="38"/>
        <v>0</v>
      </c>
      <c r="D247" s="63" t="str">
        <f t="shared" si="39"/>
        <v/>
      </c>
      <c r="E247" s="63" t="str">
        <f t="shared" si="40"/>
        <v/>
      </c>
      <c r="F247" s="63" t="str">
        <f t="shared" si="41"/>
        <v/>
      </c>
      <c r="G247" s="63" t="str">
        <f t="shared" si="42"/>
        <v/>
      </c>
      <c r="H247" s="63" t="str">
        <f t="shared" si="43"/>
        <v/>
      </c>
      <c r="I247" s="63" t="str">
        <f t="shared" si="44"/>
        <v/>
      </c>
      <c r="J247" s="64" t="str">
        <f t="shared" si="45"/>
        <v/>
      </c>
      <c r="K247" s="64" t="str">
        <f t="shared" si="46"/>
        <v/>
      </c>
      <c r="L247" s="64"/>
      <c r="M247" s="65" t="str">
        <f t="shared" si="47"/>
        <v/>
      </c>
    </row>
    <row r="248" spans="1:13" x14ac:dyDescent="0.2">
      <c r="A248" s="63">
        <v>236</v>
      </c>
      <c r="B248" s="70" t="str">
        <f t="shared" si="37"/>
        <v/>
      </c>
      <c r="C248" s="63">
        <f t="shared" si="38"/>
        <v>0</v>
      </c>
      <c r="D248" s="63" t="str">
        <f t="shared" si="39"/>
        <v/>
      </c>
      <c r="E248" s="63" t="str">
        <f t="shared" si="40"/>
        <v/>
      </c>
      <c r="F248" s="63" t="str">
        <f t="shared" si="41"/>
        <v/>
      </c>
      <c r="G248" s="63" t="str">
        <f t="shared" si="42"/>
        <v/>
      </c>
      <c r="H248" s="63" t="str">
        <f t="shared" si="43"/>
        <v/>
      </c>
      <c r="I248" s="63" t="str">
        <f t="shared" si="44"/>
        <v/>
      </c>
      <c r="J248" s="64" t="str">
        <f t="shared" si="45"/>
        <v/>
      </c>
      <c r="K248" s="64" t="str">
        <f t="shared" si="46"/>
        <v/>
      </c>
      <c r="L248" s="64"/>
      <c r="M248" s="65" t="str">
        <f t="shared" si="47"/>
        <v/>
      </c>
    </row>
    <row r="249" spans="1:13" x14ac:dyDescent="0.2">
      <c r="A249" s="63">
        <v>237</v>
      </c>
      <c r="B249" s="70" t="str">
        <f t="shared" si="37"/>
        <v/>
      </c>
      <c r="C249" s="63">
        <f t="shared" si="38"/>
        <v>0</v>
      </c>
      <c r="D249" s="63" t="str">
        <f t="shared" si="39"/>
        <v/>
      </c>
      <c r="E249" s="63" t="str">
        <f t="shared" si="40"/>
        <v/>
      </c>
      <c r="F249" s="63" t="str">
        <f t="shared" si="41"/>
        <v/>
      </c>
      <c r="G249" s="63" t="str">
        <f t="shared" si="42"/>
        <v/>
      </c>
      <c r="H249" s="63" t="str">
        <f t="shared" si="43"/>
        <v/>
      </c>
      <c r="I249" s="63" t="str">
        <f t="shared" si="44"/>
        <v/>
      </c>
      <c r="J249" s="64" t="str">
        <f t="shared" si="45"/>
        <v/>
      </c>
      <c r="K249" s="64" t="str">
        <f t="shared" si="46"/>
        <v/>
      </c>
      <c r="L249" s="64"/>
      <c r="M249" s="65" t="str">
        <f t="shared" si="47"/>
        <v/>
      </c>
    </row>
    <row r="250" spans="1:13" x14ac:dyDescent="0.2">
      <c r="A250" s="63">
        <v>238</v>
      </c>
      <c r="B250" s="70" t="str">
        <f t="shared" si="37"/>
        <v/>
      </c>
      <c r="C250" s="63">
        <f t="shared" si="38"/>
        <v>0</v>
      </c>
      <c r="D250" s="63" t="str">
        <f t="shared" si="39"/>
        <v/>
      </c>
      <c r="E250" s="63" t="str">
        <f t="shared" si="40"/>
        <v/>
      </c>
      <c r="F250" s="63" t="str">
        <f t="shared" si="41"/>
        <v/>
      </c>
      <c r="G250" s="63" t="str">
        <f t="shared" si="42"/>
        <v/>
      </c>
      <c r="H250" s="63" t="str">
        <f t="shared" si="43"/>
        <v/>
      </c>
      <c r="I250" s="63" t="str">
        <f t="shared" si="44"/>
        <v/>
      </c>
      <c r="J250" s="64" t="str">
        <f t="shared" si="45"/>
        <v/>
      </c>
      <c r="K250" s="64" t="str">
        <f t="shared" si="46"/>
        <v/>
      </c>
      <c r="L250" s="64"/>
      <c r="M250" s="65" t="str">
        <f t="shared" si="47"/>
        <v/>
      </c>
    </row>
    <row r="251" spans="1:13" x14ac:dyDescent="0.2">
      <c r="A251" s="63">
        <v>239</v>
      </c>
      <c r="B251" s="70" t="str">
        <f t="shared" si="37"/>
        <v/>
      </c>
      <c r="C251" s="63">
        <f t="shared" si="38"/>
        <v>0</v>
      </c>
      <c r="D251" s="63" t="str">
        <f t="shared" si="39"/>
        <v/>
      </c>
      <c r="E251" s="63" t="str">
        <f t="shared" si="40"/>
        <v/>
      </c>
      <c r="F251" s="63" t="str">
        <f t="shared" si="41"/>
        <v/>
      </c>
      <c r="G251" s="63" t="str">
        <f t="shared" si="42"/>
        <v/>
      </c>
      <c r="H251" s="63" t="str">
        <f t="shared" si="43"/>
        <v/>
      </c>
      <c r="I251" s="63" t="str">
        <f t="shared" si="44"/>
        <v/>
      </c>
      <c r="J251" s="64" t="str">
        <f t="shared" si="45"/>
        <v/>
      </c>
      <c r="K251" s="64" t="str">
        <f t="shared" si="46"/>
        <v/>
      </c>
      <c r="L251" s="64"/>
      <c r="M251" s="65" t="str">
        <f t="shared" si="47"/>
        <v/>
      </c>
    </row>
    <row r="252" spans="1:13" x14ac:dyDescent="0.2">
      <c r="A252" s="63">
        <v>240</v>
      </c>
      <c r="B252" s="70" t="str">
        <f t="shared" si="37"/>
        <v/>
      </c>
      <c r="C252" s="63">
        <f t="shared" si="38"/>
        <v>0</v>
      </c>
      <c r="D252" s="63" t="str">
        <f t="shared" si="39"/>
        <v/>
      </c>
      <c r="E252" s="63" t="str">
        <f t="shared" si="40"/>
        <v/>
      </c>
      <c r="F252" s="63" t="str">
        <f t="shared" si="41"/>
        <v/>
      </c>
      <c r="G252" s="63" t="str">
        <f t="shared" si="42"/>
        <v/>
      </c>
      <c r="H252" s="63" t="str">
        <f t="shared" si="43"/>
        <v/>
      </c>
      <c r="I252" s="63" t="str">
        <f t="shared" si="44"/>
        <v/>
      </c>
      <c r="J252" s="64" t="str">
        <f t="shared" si="45"/>
        <v/>
      </c>
      <c r="K252" s="64" t="str">
        <f t="shared" si="46"/>
        <v/>
      </c>
      <c r="L252" s="64"/>
      <c r="M252" s="65" t="str">
        <f t="shared" si="47"/>
        <v/>
      </c>
    </row>
    <row r="253" spans="1:13" x14ac:dyDescent="0.2">
      <c r="A253" s="63">
        <v>241</v>
      </c>
      <c r="B253" s="70" t="str">
        <f t="shared" si="37"/>
        <v/>
      </c>
      <c r="C253" s="63">
        <f t="shared" si="38"/>
        <v>0</v>
      </c>
      <c r="D253" s="63" t="str">
        <f t="shared" si="39"/>
        <v/>
      </c>
      <c r="E253" s="63" t="str">
        <f t="shared" si="40"/>
        <v/>
      </c>
      <c r="F253" s="63" t="str">
        <f t="shared" si="41"/>
        <v/>
      </c>
      <c r="G253" s="63" t="str">
        <f t="shared" si="42"/>
        <v/>
      </c>
      <c r="H253" s="63" t="str">
        <f t="shared" si="43"/>
        <v/>
      </c>
      <c r="I253" s="63" t="str">
        <f t="shared" si="44"/>
        <v/>
      </c>
      <c r="J253" s="64" t="str">
        <f t="shared" si="45"/>
        <v/>
      </c>
      <c r="K253" s="64" t="str">
        <f t="shared" si="46"/>
        <v/>
      </c>
      <c r="L253" s="64"/>
      <c r="M253" s="65" t="str">
        <f t="shared" si="47"/>
        <v/>
      </c>
    </row>
    <row r="254" spans="1:13" x14ac:dyDescent="0.2">
      <c r="A254" s="63">
        <v>242</v>
      </c>
      <c r="B254" s="70" t="str">
        <f t="shared" si="37"/>
        <v/>
      </c>
      <c r="C254" s="63">
        <f t="shared" si="38"/>
        <v>0</v>
      </c>
      <c r="D254" s="63" t="str">
        <f t="shared" si="39"/>
        <v/>
      </c>
      <c r="E254" s="63" t="str">
        <f t="shared" si="40"/>
        <v/>
      </c>
      <c r="F254" s="63" t="str">
        <f t="shared" si="41"/>
        <v/>
      </c>
      <c r="G254" s="63" t="str">
        <f t="shared" si="42"/>
        <v/>
      </c>
      <c r="H254" s="63" t="str">
        <f t="shared" si="43"/>
        <v/>
      </c>
      <c r="I254" s="63" t="str">
        <f t="shared" si="44"/>
        <v/>
      </c>
      <c r="J254" s="64" t="str">
        <f t="shared" si="45"/>
        <v/>
      </c>
      <c r="K254" s="64" t="str">
        <f t="shared" si="46"/>
        <v/>
      </c>
      <c r="L254" s="64"/>
      <c r="M254" s="65" t="str">
        <f t="shared" si="47"/>
        <v/>
      </c>
    </row>
    <row r="255" spans="1:13" x14ac:dyDescent="0.2">
      <c r="A255" s="63">
        <v>243</v>
      </c>
      <c r="B255" s="70" t="str">
        <f t="shared" si="37"/>
        <v/>
      </c>
      <c r="C255" s="63">
        <f t="shared" si="38"/>
        <v>0</v>
      </c>
      <c r="D255" s="63" t="str">
        <f t="shared" si="39"/>
        <v/>
      </c>
      <c r="E255" s="63" t="str">
        <f t="shared" si="40"/>
        <v/>
      </c>
      <c r="F255" s="63" t="str">
        <f t="shared" si="41"/>
        <v/>
      </c>
      <c r="G255" s="63" t="str">
        <f t="shared" si="42"/>
        <v/>
      </c>
      <c r="H255" s="63" t="str">
        <f t="shared" si="43"/>
        <v/>
      </c>
      <c r="I255" s="63" t="str">
        <f t="shared" si="44"/>
        <v/>
      </c>
      <c r="J255" s="64" t="str">
        <f t="shared" si="45"/>
        <v/>
      </c>
      <c r="K255" s="64" t="str">
        <f t="shared" si="46"/>
        <v/>
      </c>
      <c r="L255" s="64"/>
      <c r="M255" s="65" t="str">
        <f t="shared" si="47"/>
        <v/>
      </c>
    </row>
    <row r="256" spans="1:13" x14ac:dyDescent="0.2">
      <c r="A256" s="63">
        <v>244</v>
      </c>
      <c r="B256" s="70" t="str">
        <f t="shared" si="37"/>
        <v/>
      </c>
      <c r="C256" s="63">
        <f t="shared" si="38"/>
        <v>0</v>
      </c>
      <c r="D256" s="63" t="str">
        <f t="shared" si="39"/>
        <v/>
      </c>
      <c r="E256" s="63" t="str">
        <f t="shared" si="40"/>
        <v/>
      </c>
      <c r="F256" s="63" t="str">
        <f t="shared" si="41"/>
        <v/>
      </c>
      <c r="G256" s="63" t="str">
        <f t="shared" si="42"/>
        <v/>
      </c>
      <c r="H256" s="63" t="str">
        <f t="shared" si="43"/>
        <v/>
      </c>
      <c r="I256" s="63" t="str">
        <f t="shared" si="44"/>
        <v/>
      </c>
      <c r="J256" s="64" t="str">
        <f t="shared" si="45"/>
        <v/>
      </c>
      <c r="K256" s="64" t="str">
        <f t="shared" si="46"/>
        <v/>
      </c>
      <c r="L256" s="64"/>
      <c r="M256" s="65" t="str">
        <f t="shared" si="47"/>
        <v/>
      </c>
    </row>
    <row r="257" spans="1:13" x14ac:dyDescent="0.2">
      <c r="A257" s="63">
        <v>245</v>
      </c>
      <c r="B257" s="70" t="str">
        <f t="shared" si="37"/>
        <v/>
      </c>
      <c r="C257" s="63">
        <f t="shared" si="38"/>
        <v>0</v>
      </c>
      <c r="D257" s="63" t="str">
        <f t="shared" si="39"/>
        <v/>
      </c>
      <c r="E257" s="63" t="str">
        <f t="shared" si="40"/>
        <v/>
      </c>
      <c r="F257" s="63" t="str">
        <f t="shared" si="41"/>
        <v/>
      </c>
      <c r="G257" s="63" t="str">
        <f t="shared" si="42"/>
        <v/>
      </c>
      <c r="H257" s="63" t="str">
        <f t="shared" si="43"/>
        <v/>
      </c>
      <c r="I257" s="63" t="str">
        <f t="shared" si="44"/>
        <v/>
      </c>
      <c r="J257" s="64" t="str">
        <f t="shared" si="45"/>
        <v/>
      </c>
      <c r="K257" s="64" t="str">
        <f t="shared" si="46"/>
        <v/>
      </c>
      <c r="L257" s="64"/>
      <c r="M257" s="65" t="str">
        <f t="shared" si="47"/>
        <v/>
      </c>
    </row>
    <row r="258" spans="1:13" x14ac:dyDescent="0.2">
      <c r="A258" s="63">
        <v>246</v>
      </c>
      <c r="B258" s="70" t="str">
        <f t="shared" si="37"/>
        <v/>
      </c>
      <c r="C258" s="63">
        <f t="shared" si="38"/>
        <v>0</v>
      </c>
      <c r="D258" s="63" t="str">
        <f t="shared" si="39"/>
        <v/>
      </c>
      <c r="E258" s="63" t="str">
        <f t="shared" si="40"/>
        <v/>
      </c>
      <c r="F258" s="63" t="str">
        <f t="shared" si="41"/>
        <v/>
      </c>
      <c r="G258" s="63" t="str">
        <f t="shared" si="42"/>
        <v/>
      </c>
      <c r="H258" s="63" t="str">
        <f t="shared" si="43"/>
        <v/>
      </c>
      <c r="I258" s="63" t="str">
        <f t="shared" si="44"/>
        <v/>
      </c>
      <c r="J258" s="64" t="str">
        <f t="shared" si="45"/>
        <v/>
      </c>
      <c r="K258" s="64" t="str">
        <f t="shared" si="46"/>
        <v/>
      </c>
      <c r="L258" s="64"/>
      <c r="M258" s="65" t="str">
        <f t="shared" si="47"/>
        <v/>
      </c>
    </row>
    <row r="259" spans="1:13" x14ac:dyDescent="0.2">
      <c r="A259" s="63">
        <v>247</v>
      </c>
      <c r="B259" s="70" t="str">
        <f t="shared" ref="B259:B322" si="48">IF($C259="M",VLOOKUP($A259,KOMPLET,2,FALSE),"")</f>
        <v/>
      </c>
      <c r="C259" s="63">
        <f t="shared" ref="C259:C322" si="49">IFERROR(VLOOKUP($A259,KOMPLET,3,FALSE),"X")</f>
        <v>0</v>
      </c>
      <c r="D259" s="63" t="str">
        <f t="shared" ref="D259:D322" si="50">IF($C259="M",VLOOKUP($A259,KOMPLET,4,FALSE),"")</f>
        <v/>
      </c>
      <c r="E259" s="63" t="str">
        <f t="shared" ref="E259:E322" si="51">IF($C259="M",VLOOKUP($A259,KOMPLET,5,FALSE),"")</f>
        <v/>
      </c>
      <c r="F259" s="63" t="str">
        <f t="shared" ref="F259:F322" si="52">IF($C259="M",VLOOKUP($A259,KOMPLET,6,FALSE),"")</f>
        <v/>
      </c>
      <c r="G259" s="63" t="str">
        <f t="shared" ref="G259:G322" si="53">IF($C259="M",VLOOKUP($A259,KOMPLET,7,FALSE),"")</f>
        <v/>
      </c>
      <c r="H259" s="63" t="str">
        <f t="shared" ref="H259:H322" si="54">IF($C259="M",VLOOKUP($A259,KOMPLET,8,FALSE),"")</f>
        <v/>
      </c>
      <c r="I259" s="63" t="str">
        <f t="shared" ref="I259:I322" si="55">IF($C259="M",VLOOKUP($A259,KOMPLET,9,FALSE),"")</f>
        <v/>
      </c>
      <c r="J259" s="64" t="str">
        <f t="shared" ref="J259:J322" si="56">IF($C259="M",VLOOKUP($A259,KOMPLET,13,FALSE),"")</f>
        <v/>
      </c>
      <c r="K259" s="64" t="str">
        <f t="shared" ref="K259:K322" si="57">IF($C259="M",VLOOKUP($A259,KOMPLET,14,FALSE),"")</f>
        <v/>
      </c>
      <c r="L259" s="64"/>
      <c r="M259" s="65" t="str">
        <f t="shared" ref="M259:M322" si="58">IF(G259="","",RANK(J259,RELATIV,1))</f>
        <v/>
      </c>
    </row>
    <row r="260" spans="1:13" x14ac:dyDescent="0.2">
      <c r="A260" s="63">
        <v>248</v>
      </c>
      <c r="B260" s="70" t="str">
        <f t="shared" si="48"/>
        <v/>
      </c>
      <c r="C260" s="63">
        <f t="shared" si="49"/>
        <v>0</v>
      </c>
      <c r="D260" s="63" t="str">
        <f t="shared" si="50"/>
        <v/>
      </c>
      <c r="E260" s="63" t="str">
        <f t="shared" si="51"/>
        <v/>
      </c>
      <c r="F260" s="63" t="str">
        <f t="shared" si="52"/>
        <v/>
      </c>
      <c r="G260" s="63" t="str">
        <f t="shared" si="53"/>
        <v/>
      </c>
      <c r="H260" s="63" t="str">
        <f t="shared" si="54"/>
        <v/>
      </c>
      <c r="I260" s="63" t="str">
        <f t="shared" si="55"/>
        <v/>
      </c>
      <c r="J260" s="64" t="str">
        <f t="shared" si="56"/>
        <v/>
      </c>
      <c r="K260" s="64" t="str">
        <f t="shared" si="57"/>
        <v/>
      </c>
      <c r="L260" s="64"/>
      <c r="M260" s="65" t="str">
        <f t="shared" si="58"/>
        <v/>
      </c>
    </row>
    <row r="261" spans="1:13" x14ac:dyDescent="0.2">
      <c r="A261" s="63">
        <v>249</v>
      </c>
      <c r="B261" s="70" t="str">
        <f t="shared" si="48"/>
        <v/>
      </c>
      <c r="C261" s="63">
        <f t="shared" si="49"/>
        <v>0</v>
      </c>
      <c r="D261" s="63" t="str">
        <f t="shared" si="50"/>
        <v/>
      </c>
      <c r="E261" s="63" t="str">
        <f t="shared" si="51"/>
        <v/>
      </c>
      <c r="F261" s="63" t="str">
        <f t="shared" si="52"/>
        <v/>
      </c>
      <c r="G261" s="63" t="str">
        <f t="shared" si="53"/>
        <v/>
      </c>
      <c r="H261" s="63" t="str">
        <f t="shared" si="54"/>
        <v/>
      </c>
      <c r="I261" s="63" t="str">
        <f t="shared" si="55"/>
        <v/>
      </c>
      <c r="J261" s="64" t="str">
        <f t="shared" si="56"/>
        <v/>
      </c>
      <c r="K261" s="64" t="str">
        <f t="shared" si="57"/>
        <v/>
      </c>
      <c r="L261" s="64"/>
      <c r="M261" s="65" t="str">
        <f t="shared" si="58"/>
        <v/>
      </c>
    </row>
    <row r="262" spans="1:13" x14ac:dyDescent="0.2">
      <c r="A262" s="63">
        <v>250</v>
      </c>
      <c r="B262" s="70" t="str">
        <f t="shared" si="48"/>
        <v/>
      </c>
      <c r="C262" s="63">
        <f t="shared" si="49"/>
        <v>0</v>
      </c>
      <c r="D262" s="63" t="str">
        <f t="shared" si="50"/>
        <v/>
      </c>
      <c r="E262" s="63" t="str">
        <f t="shared" si="51"/>
        <v/>
      </c>
      <c r="F262" s="63" t="str">
        <f t="shared" si="52"/>
        <v/>
      </c>
      <c r="G262" s="63" t="str">
        <f t="shared" si="53"/>
        <v/>
      </c>
      <c r="H262" s="63" t="str">
        <f t="shared" si="54"/>
        <v/>
      </c>
      <c r="I262" s="63" t="str">
        <f t="shared" si="55"/>
        <v/>
      </c>
      <c r="J262" s="64" t="str">
        <f t="shared" si="56"/>
        <v/>
      </c>
      <c r="K262" s="64" t="str">
        <f t="shared" si="57"/>
        <v/>
      </c>
      <c r="L262" s="64"/>
      <c r="M262" s="65" t="str">
        <f t="shared" si="58"/>
        <v/>
      </c>
    </row>
    <row r="263" spans="1:13" x14ac:dyDescent="0.2">
      <c r="A263" s="63">
        <v>251</v>
      </c>
      <c r="B263" s="70" t="str">
        <f t="shared" si="48"/>
        <v/>
      </c>
      <c r="C263" s="63">
        <f t="shared" si="49"/>
        <v>0</v>
      </c>
      <c r="D263" s="63" t="str">
        <f t="shared" si="50"/>
        <v/>
      </c>
      <c r="E263" s="63" t="str">
        <f t="shared" si="51"/>
        <v/>
      </c>
      <c r="F263" s="63" t="str">
        <f t="shared" si="52"/>
        <v/>
      </c>
      <c r="G263" s="63" t="str">
        <f t="shared" si="53"/>
        <v/>
      </c>
      <c r="H263" s="63" t="str">
        <f t="shared" si="54"/>
        <v/>
      </c>
      <c r="I263" s="63" t="str">
        <f t="shared" si="55"/>
        <v/>
      </c>
      <c r="J263" s="64" t="str">
        <f t="shared" si="56"/>
        <v/>
      </c>
      <c r="K263" s="64" t="str">
        <f t="shared" si="57"/>
        <v/>
      </c>
      <c r="L263" s="64"/>
      <c r="M263" s="65" t="str">
        <f t="shared" si="58"/>
        <v/>
      </c>
    </row>
    <row r="264" spans="1:13" x14ac:dyDescent="0.2">
      <c r="A264" s="63">
        <v>252</v>
      </c>
      <c r="B264" s="70" t="str">
        <f t="shared" si="48"/>
        <v/>
      </c>
      <c r="C264" s="63">
        <f t="shared" si="49"/>
        <v>0</v>
      </c>
      <c r="D264" s="63" t="str">
        <f t="shared" si="50"/>
        <v/>
      </c>
      <c r="E264" s="63" t="str">
        <f t="shared" si="51"/>
        <v/>
      </c>
      <c r="F264" s="63" t="str">
        <f t="shared" si="52"/>
        <v/>
      </c>
      <c r="G264" s="63" t="str">
        <f t="shared" si="53"/>
        <v/>
      </c>
      <c r="H264" s="63" t="str">
        <f t="shared" si="54"/>
        <v/>
      </c>
      <c r="I264" s="63" t="str">
        <f t="shared" si="55"/>
        <v/>
      </c>
      <c r="J264" s="64" t="str">
        <f t="shared" si="56"/>
        <v/>
      </c>
      <c r="K264" s="64" t="str">
        <f t="shared" si="57"/>
        <v/>
      </c>
      <c r="L264" s="64"/>
      <c r="M264" s="65" t="str">
        <f t="shared" si="58"/>
        <v/>
      </c>
    </row>
    <row r="265" spans="1:13" x14ac:dyDescent="0.2">
      <c r="A265" s="63">
        <v>253</v>
      </c>
      <c r="B265" s="70" t="str">
        <f t="shared" si="48"/>
        <v/>
      </c>
      <c r="C265" s="63">
        <f t="shared" si="49"/>
        <v>0</v>
      </c>
      <c r="D265" s="63" t="str">
        <f t="shared" si="50"/>
        <v/>
      </c>
      <c r="E265" s="63" t="str">
        <f t="shared" si="51"/>
        <v/>
      </c>
      <c r="F265" s="63" t="str">
        <f t="shared" si="52"/>
        <v/>
      </c>
      <c r="G265" s="63" t="str">
        <f t="shared" si="53"/>
        <v/>
      </c>
      <c r="H265" s="63" t="str">
        <f t="shared" si="54"/>
        <v/>
      </c>
      <c r="I265" s="63" t="str">
        <f t="shared" si="55"/>
        <v/>
      </c>
      <c r="J265" s="64" t="str">
        <f t="shared" si="56"/>
        <v/>
      </c>
      <c r="K265" s="64" t="str">
        <f t="shared" si="57"/>
        <v/>
      </c>
      <c r="L265" s="64"/>
      <c r="M265" s="65" t="str">
        <f t="shared" si="58"/>
        <v/>
      </c>
    </row>
    <row r="266" spans="1:13" x14ac:dyDescent="0.2">
      <c r="A266" s="63">
        <v>254</v>
      </c>
      <c r="B266" s="70" t="str">
        <f t="shared" si="48"/>
        <v/>
      </c>
      <c r="C266" s="63">
        <f t="shared" si="49"/>
        <v>0</v>
      </c>
      <c r="D266" s="63" t="str">
        <f t="shared" si="50"/>
        <v/>
      </c>
      <c r="E266" s="63" t="str">
        <f t="shared" si="51"/>
        <v/>
      </c>
      <c r="F266" s="63" t="str">
        <f t="shared" si="52"/>
        <v/>
      </c>
      <c r="G266" s="63" t="str">
        <f t="shared" si="53"/>
        <v/>
      </c>
      <c r="H266" s="63" t="str">
        <f t="shared" si="54"/>
        <v/>
      </c>
      <c r="I266" s="63" t="str">
        <f t="shared" si="55"/>
        <v/>
      </c>
      <c r="J266" s="64" t="str">
        <f t="shared" si="56"/>
        <v/>
      </c>
      <c r="K266" s="64" t="str">
        <f t="shared" si="57"/>
        <v/>
      </c>
      <c r="L266" s="64"/>
      <c r="M266" s="65" t="str">
        <f t="shared" si="58"/>
        <v/>
      </c>
    </row>
    <row r="267" spans="1:13" x14ac:dyDescent="0.2">
      <c r="A267" s="63">
        <v>255</v>
      </c>
      <c r="B267" s="70" t="str">
        <f t="shared" si="48"/>
        <v/>
      </c>
      <c r="C267" s="63">
        <f t="shared" si="49"/>
        <v>0</v>
      </c>
      <c r="D267" s="63" t="str">
        <f t="shared" si="50"/>
        <v/>
      </c>
      <c r="E267" s="63" t="str">
        <f t="shared" si="51"/>
        <v/>
      </c>
      <c r="F267" s="63" t="str">
        <f t="shared" si="52"/>
        <v/>
      </c>
      <c r="G267" s="63" t="str">
        <f t="shared" si="53"/>
        <v/>
      </c>
      <c r="H267" s="63" t="str">
        <f t="shared" si="54"/>
        <v/>
      </c>
      <c r="I267" s="63" t="str">
        <f t="shared" si="55"/>
        <v/>
      </c>
      <c r="J267" s="64" t="str">
        <f t="shared" si="56"/>
        <v/>
      </c>
      <c r="K267" s="64" t="str">
        <f t="shared" si="57"/>
        <v/>
      </c>
      <c r="L267" s="64"/>
      <c r="M267" s="65" t="str">
        <f t="shared" si="58"/>
        <v/>
      </c>
    </row>
    <row r="268" spans="1:13" x14ac:dyDescent="0.2">
      <c r="A268" s="63">
        <v>256</v>
      </c>
      <c r="B268" s="70" t="str">
        <f t="shared" si="48"/>
        <v/>
      </c>
      <c r="C268" s="63">
        <f t="shared" si="49"/>
        <v>0</v>
      </c>
      <c r="D268" s="63" t="str">
        <f t="shared" si="50"/>
        <v/>
      </c>
      <c r="E268" s="63" t="str">
        <f t="shared" si="51"/>
        <v/>
      </c>
      <c r="F268" s="63" t="str">
        <f t="shared" si="52"/>
        <v/>
      </c>
      <c r="G268" s="63" t="str">
        <f t="shared" si="53"/>
        <v/>
      </c>
      <c r="H268" s="63" t="str">
        <f t="shared" si="54"/>
        <v/>
      </c>
      <c r="I268" s="63" t="str">
        <f t="shared" si="55"/>
        <v/>
      </c>
      <c r="J268" s="64" t="str">
        <f t="shared" si="56"/>
        <v/>
      </c>
      <c r="K268" s="64" t="str">
        <f t="shared" si="57"/>
        <v/>
      </c>
      <c r="L268" s="64"/>
      <c r="M268" s="65" t="str">
        <f t="shared" si="58"/>
        <v/>
      </c>
    </row>
    <row r="269" spans="1:13" x14ac:dyDescent="0.2">
      <c r="A269" s="63">
        <v>257</v>
      </c>
      <c r="B269" s="70" t="str">
        <f t="shared" si="48"/>
        <v/>
      </c>
      <c r="C269" s="63">
        <f t="shared" si="49"/>
        <v>0</v>
      </c>
      <c r="D269" s="63" t="str">
        <f t="shared" si="50"/>
        <v/>
      </c>
      <c r="E269" s="63" t="str">
        <f t="shared" si="51"/>
        <v/>
      </c>
      <c r="F269" s="63" t="str">
        <f t="shared" si="52"/>
        <v/>
      </c>
      <c r="G269" s="63" t="str">
        <f t="shared" si="53"/>
        <v/>
      </c>
      <c r="H269" s="63" t="str">
        <f t="shared" si="54"/>
        <v/>
      </c>
      <c r="I269" s="63" t="str">
        <f t="shared" si="55"/>
        <v/>
      </c>
      <c r="J269" s="64" t="str">
        <f t="shared" si="56"/>
        <v/>
      </c>
      <c r="K269" s="64" t="str">
        <f t="shared" si="57"/>
        <v/>
      </c>
      <c r="L269" s="64"/>
      <c r="M269" s="65" t="str">
        <f t="shared" si="58"/>
        <v/>
      </c>
    </row>
    <row r="270" spans="1:13" x14ac:dyDescent="0.2">
      <c r="A270" s="63">
        <v>258</v>
      </c>
      <c r="B270" s="70" t="str">
        <f t="shared" si="48"/>
        <v/>
      </c>
      <c r="C270" s="63">
        <f t="shared" si="49"/>
        <v>0</v>
      </c>
      <c r="D270" s="63" t="str">
        <f t="shared" si="50"/>
        <v/>
      </c>
      <c r="E270" s="63" t="str">
        <f t="shared" si="51"/>
        <v/>
      </c>
      <c r="F270" s="63" t="str">
        <f t="shared" si="52"/>
        <v/>
      </c>
      <c r="G270" s="63" t="str">
        <f t="shared" si="53"/>
        <v/>
      </c>
      <c r="H270" s="63" t="str">
        <f t="shared" si="54"/>
        <v/>
      </c>
      <c r="I270" s="63" t="str">
        <f t="shared" si="55"/>
        <v/>
      </c>
      <c r="J270" s="64" t="str">
        <f t="shared" si="56"/>
        <v/>
      </c>
      <c r="K270" s="64" t="str">
        <f t="shared" si="57"/>
        <v/>
      </c>
      <c r="L270" s="64"/>
      <c r="M270" s="65" t="str">
        <f t="shared" si="58"/>
        <v/>
      </c>
    </row>
    <row r="271" spans="1:13" x14ac:dyDescent="0.2">
      <c r="A271" s="63">
        <v>259</v>
      </c>
      <c r="B271" s="70" t="str">
        <f t="shared" si="48"/>
        <v/>
      </c>
      <c r="C271" s="63">
        <f t="shared" si="49"/>
        <v>0</v>
      </c>
      <c r="D271" s="63" t="str">
        <f t="shared" si="50"/>
        <v/>
      </c>
      <c r="E271" s="63" t="str">
        <f t="shared" si="51"/>
        <v/>
      </c>
      <c r="F271" s="63" t="str">
        <f t="shared" si="52"/>
        <v/>
      </c>
      <c r="G271" s="63" t="str">
        <f t="shared" si="53"/>
        <v/>
      </c>
      <c r="H271" s="63" t="str">
        <f t="shared" si="54"/>
        <v/>
      </c>
      <c r="I271" s="63" t="str">
        <f t="shared" si="55"/>
        <v/>
      </c>
      <c r="J271" s="64" t="str">
        <f t="shared" si="56"/>
        <v/>
      </c>
      <c r="K271" s="64" t="str">
        <f t="shared" si="57"/>
        <v/>
      </c>
      <c r="L271" s="64"/>
      <c r="M271" s="65" t="str">
        <f t="shared" si="58"/>
        <v/>
      </c>
    </row>
    <row r="272" spans="1:13" x14ac:dyDescent="0.2">
      <c r="A272" s="63">
        <v>260</v>
      </c>
      <c r="B272" s="70" t="str">
        <f t="shared" si="48"/>
        <v/>
      </c>
      <c r="C272" s="63">
        <f t="shared" si="49"/>
        <v>0</v>
      </c>
      <c r="D272" s="63" t="str">
        <f t="shared" si="50"/>
        <v/>
      </c>
      <c r="E272" s="63" t="str">
        <f t="shared" si="51"/>
        <v/>
      </c>
      <c r="F272" s="63" t="str">
        <f t="shared" si="52"/>
        <v/>
      </c>
      <c r="G272" s="63" t="str">
        <f t="shared" si="53"/>
        <v/>
      </c>
      <c r="H272" s="63" t="str">
        <f t="shared" si="54"/>
        <v/>
      </c>
      <c r="I272" s="63" t="str">
        <f t="shared" si="55"/>
        <v/>
      </c>
      <c r="J272" s="64" t="str">
        <f t="shared" si="56"/>
        <v/>
      </c>
      <c r="K272" s="64" t="str">
        <f t="shared" si="57"/>
        <v/>
      </c>
      <c r="L272" s="64"/>
      <c r="M272" s="65" t="str">
        <f t="shared" si="58"/>
        <v/>
      </c>
    </row>
    <row r="273" spans="1:13" x14ac:dyDescent="0.2">
      <c r="A273" s="63">
        <v>261</v>
      </c>
      <c r="B273" s="70" t="str">
        <f t="shared" si="48"/>
        <v/>
      </c>
      <c r="C273" s="63">
        <f t="shared" si="49"/>
        <v>0</v>
      </c>
      <c r="D273" s="63" t="str">
        <f t="shared" si="50"/>
        <v/>
      </c>
      <c r="E273" s="63" t="str">
        <f t="shared" si="51"/>
        <v/>
      </c>
      <c r="F273" s="63" t="str">
        <f t="shared" si="52"/>
        <v/>
      </c>
      <c r="G273" s="63" t="str">
        <f t="shared" si="53"/>
        <v/>
      </c>
      <c r="H273" s="63" t="str">
        <f t="shared" si="54"/>
        <v/>
      </c>
      <c r="I273" s="63" t="str">
        <f t="shared" si="55"/>
        <v/>
      </c>
      <c r="J273" s="64" t="str">
        <f t="shared" si="56"/>
        <v/>
      </c>
      <c r="K273" s="64" t="str">
        <f t="shared" si="57"/>
        <v/>
      </c>
      <c r="L273" s="64"/>
      <c r="M273" s="65" t="str">
        <f t="shared" si="58"/>
        <v/>
      </c>
    </row>
    <row r="274" spans="1:13" x14ac:dyDescent="0.2">
      <c r="A274" s="63">
        <v>262</v>
      </c>
      <c r="B274" s="70" t="str">
        <f t="shared" si="48"/>
        <v/>
      </c>
      <c r="C274" s="63" t="str">
        <f t="shared" si="49"/>
        <v>X</v>
      </c>
      <c r="D274" s="63" t="str">
        <f t="shared" si="50"/>
        <v/>
      </c>
      <c r="E274" s="63" t="str">
        <f t="shared" si="51"/>
        <v/>
      </c>
      <c r="F274" s="63" t="str">
        <f t="shared" si="52"/>
        <v/>
      </c>
      <c r="G274" s="63" t="str">
        <f t="shared" si="53"/>
        <v/>
      </c>
      <c r="H274" s="63" t="str">
        <f t="shared" si="54"/>
        <v/>
      </c>
      <c r="I274" s="63" t="str">
        <f t="shared" si="55"/>
        <v/>
      </c>
      <c r="J274" s="64" t="str">
        <f t="shared" si="56"/>
        <v/>
      </c>
      <c r="K274" s="64" t="str">
        <f t="shared" si="57"/>
        <v/>
      </c>
      <c r="L274" s="64"/>
      <c r="M274" s="65" t="str">
        <f t="shared" si="58"/>
        <v/>
      </c>
    </row>
    <row r="275" spans="1:13" x14ac:dyDescent="0.2">
      <c r="A275" s="63">
        <v>263</v>
      </c>
      <c r="B275" s="70" t="str">
        <f t="shared" si="48"/>
        <v/>
      </c>
      <c r="C275" s="63" t="str">
        <f t="shared" si="49"/>
        <v>X</v>
      </c>
      <c r="D275" s="63" t="str">
        <f t="shared" si="50"/>
        <v/>
      </c>
      <c r="E275" s="63" t="str">
        <f t="shared" si="51"/>
        <v/>
      </c>
      <c r="F275" s="63" t="str">
        <f t="shared" si="52"/>
        <v/>
      </c>
      <c r="G275" s="63" t="str">
        <f t="shared" si="53"/>
        <v/>
      </c>
      <c r="H275" s="63" t="str">
        <f t="shared" si="54"/>
        <v/>
      </c>
      <c r="I275" s="63" t="str">
        <f t="shared" si="55"/>
        <v/>
      </c>
      <c r="J275" s="64" t="str">
        <f t="shared" si="56"/>
        <v/>
      </c>
      <c r="K275" s="64" t="str">
        <f t="shared" si="57"/>
        <v/>
      </c>
      <c r="L275" s="64"/>
      <c r="M275" s="65" t="str">
        <f t="shared" si="58"/>
        <v/>
      </c>
    </row>
    <row r="276" spans="1:13" x14ac:dyDescent="0.2">
      <c r="A276" s="63">
        <v>264</v>
      </c>
      <c r="B276" s="70" t="str">
        <f t="shared" si="48"/>
        <v/>
      </c>
      <c r="C276" s="63" t="str">
        <f t="shared" si="49"/>
        <v>X</v>
      </c>
      <c r="D276" s="63" t="str">
        <f t="shared" si="50"/>
        <v/>
      </c>
      <c r="E276" s="63" t="str">
        <f t="shared" si="51"/>
        <v/>
      </c>
      <c r="F276" s="63" t="str">
        <f t="shared" si="52"/>
        <v/>
      </c>
      <c r="G276" s="63" t="str">
        <f t="shared" si="53"/>
        <v/>
      </c>
      <c r="H276" s="63" t="str">
        <f t="shared" si="54"/>
        <v/>
      </c>
      <c r="I276" s="63" t="str">
        <f t="shared" si="55"/>
        <v/>
      </c>
      <c r="J276" s="64" t="str">
        <f t="shared" si="56"/>
        <v/>
      </c>
      <c r="K276" s="64" t="str">
        <f t="shared" si="57"/>
        <v/>
      </c>
      <c r="L276" s="64"/>
      <c r="M276" s="65" t="str">
        <f t="shared" si="58"/>
        <v/>
      </c>
    </row>
    <row r="277" spans="1:13" x14ac:dyDescent="0.2">
      <c r="A277" s="63">
        <v>265</v>
      </c>
      <c r="B277" s="70" t="str">
        <f t="shared" si="48"/>
        <v/>
      </c>
      <c r="C277" s="63" t="str">
        <f t="shared" si="49"/>
        <v>X</v>
      </c>
      <c r="D277" s="63" t="str">
        <f t="shared" si="50"/>
        <v/>
      </c>
      <c r="E277" s="63" t="str">
        <f t="shared" si="51"/>
        <v/>
      </c>
      <c r="F277" s="63" t="str">
        <f t="shared" si="52"/>
        <v/>
      </c>
      <c r="G277" s="63" t="str">
        <f t="shared" si="53"/>
        <v/>
      </c>
      <c r="H277" s="63" t="str">
        <f t="shared" si="54"/>
        <v/>
      </c>
      <c r="I277" s="63" t="str">
        <f t="shared" si="55"/>
        <v/>
      </c>
      <c r="J277" s="64" t="str">
        <f t="shared" si="56"/>
        <v/>
      </c>
      <c r="K277" s="64" t="str">
        <f t="shared" si="57"/>
        <v/>
      </c>
      <c r="L277" s="64"/>
      <c r="M277" s="65" t="str">
        <f t="shared" si="58"/>
        <v/>
      </c>
    </row>
    <row r="278" spans="1:13" x14ac:dyDescent="0.2">
      <c r="A278" s="63">
        <v>266</v>
      </c>
      <c r="B278" s="70" t="str">
        <f t="shared" si="48"/>
        <v/>
      </c>
      <c r="C278" s="63" t="str">
        <f t="shared" si="49"/>
        <v>X</v>
      </c>
      <c r="D278" s="63" t="str">
        <f t="shared" si="50"/>
        <v/>
      </c>
      <c r="E278" s="63" t="str">
        <f t="shared" si="51"/>
        <v/>
      </c>
      <c r="F278" s="63" t="str">
        <f t="shared" si="52"/>
        <v/>
      </c>
      <c r="G278" s="63" t="str">
        <f t="shared" si="53"/>
        <v/>
      </c>
      <c r="H278" s="63" t="str">
        <f t="shared" si="54"/>
        <v/>
      </c>
      <c r="I278" s="63" t="str">
        <f t="shared" si="55"/>
        <v/>
      </c>
      <c r="J278" s="64" t="str">
        <f t="shared" si="56"/>
        <v/>
      </c>
      <c r="K278" s="64" t="str">
        <f t="shared" si="57"/>
        <v/>
      </c>
      <c r="L278" s="64"/>
      <c r="M278" s="65" t="str">
        <f t="shared" si="58"/>
        <v/>
      </c>
    </row>
    <row r="279" spans="1:13" x14ac:dyDescent="0.2">
      <c r="A279" s="63">
        <v>267</v>
      </c>
      <c r="B279" s="70" t="str">
        <f t="shared" si="48"/>
        <v/>
      </c>
      <c r="C279" s="63" t="str">
        <f t="shared" si="49"/>
        <v>X</v>
      </c>
      <c r="D279" s="63" t="str">
        <f t="shared" si="50"/>
        <v/>
      </c>
      <c r="E279" s="63" t="str">
        <f t="shared" si="51"/>
        <v/>
      </c>
      <c r="F279" s="63" t="str">
        <f t="shared" si="52"/>
        <v/>
      </c>
      <c r="G279" s="63" t="str">
        <f t="shared" si="53"/>
        <v/>
      </c>
      <c r="H279" s="63" t="str">
        <f t="shared" si="54"/>
        <v/>
      </c>
      <c r="I279" s="63" t="str">
        <f t="shared" si="55"/>
        <v/>
      </c>
      <c r="J279" s="64" t="str">
        <f t="shared" si="56"/>
        <v/>
      </c>
      <c r="K279" s="64" t="str">
        <f t="shared" si="57"/>
        <v/>
      </c>
      <c r="L279" s="64"/>
      <c r="M279" s="65" t="str">
        <f t="shared" si="58"/>
        <v/>
      </c>
    </row>
    <row r="280" spans="1:13" x14ac:dyDescent="0.2">
      <c r="A280" s="63">
        <v>268</v>
      </c>
      <c r="B280" s="70" t="str">
        <f t="shared" si="48"/>
        <v/>
      </c>
      <c r="C280" s="63" t="str">
        <f t="shared" si="49"/>
        <v>X</v>
      </c>
      <c r="D280" s="63" t="str">
        <f t="shared" si="50"/>
        <v/>
      </c>
      <c r="E280" s="63" t="str">
        <f t="shared" si="51"/>
        <v/>
      </c>
      <c r="F280" s="63" t="str">
        <f t="shared" si="52"/>
        <v/>
      </c>
      <c r="G280" s="63" t="str">
        <f t="shared" si="53"/>
        <v/>
      </c>
      <c r="H280" s="63" t="str">
        <f t="shared" si="54"/>
        <v/>
      </c>
      <c r="I280" s="63" t="str">
        <f t="shared" si="55"/>
        <v/>
      </c>
      <c r="J280" s="64" t="str">
        <f t="shared" si="56"/>
        <v/>
      </c>
      <c r="K280" s="64" t="str">
        <f t="shared" si="57"/>
        <v/>
      </c>
      <c r="L280" s="64"/>
      <c r="M280" s="65" t="str">
        <f t="shared" si="58"/>
        <v/>
      </c>
    </row>
    <row r="281" spans="1:13" x14ac:dyDescent="0.2">
      <c r="A281" s="63">
        <v>269</v>
      </c>
      <c r="B281" s="70" t="str">
        <f t="shared" si="48"/>
        <v/>
      </c>
      <c r="C281" s="63" t="str">
        <f t="shared" si="49"/>
        <v>X</v>
      </c>
      <c r="D281" s="63" t="str">
        <f t="shared" si="50"/>
        <v/>
      </c>
      <c r="E281" s="63" t="str">
        <f t="shared" si="51"/>
        <v/>
      </c>
      <c r="F281" s="63" t="str">
        <f t="shared" si="52"/>
        <v/>
      </c>
      <c r="G281" s="63" t="str">
        <f t="shared" si="53"/>
        <v/>
      </c>
      <c r="H281" s="63" t="str">
        <f t="shared" si="54"/>
        <v/>
      </c>
      <c r="I281" s="63" t="str">
        <f t="shared" si="55"/>
        <v/>
      </c>
      <c r="J281" s="64" t="str">
        <f t="shared" si="56"/>
        <v/>
      </c>
      <c r="K281" s="64" t="str">
        <f t="shared" si="57"/>
        <v/>
      </c>
      <c r="L281" s="64"/>
      <c r="M281" s="65" t="str">
        <f t="shared" si="58"/>
        <v/>
      </c>
    </row>
    <row r="282" spans="1:13" x14ac:dyDescent="0.2">
      <c r="A282" s="63">
        <v>270</v>
      </c>
      <c r="B282" s="70" t="str">
        <f t="shared" si="48"/>
        <v/>
      </c>
      <c r="C282" s="63" t="str">
        <f t="shared" si="49"/>
        <v>X</v>
      </c>
      <c r="D282" s="63" t="str">
        <f t="shared" si="50"/>
        <v/>
      </c>
      <c r="E282" s="63" t="str">
        <f t="shared" si="51"/>
        <v/>
      </c>
      <c r="F282" s="63" t="str">
        <f t="shared" si="52"/>
        <v/>
      </c>
      <c r="G282" s="63" t="str">
        <f t="shared" si="53"/>
        <v/>
      </c>
      <c r="H282" s="63" t="str">
        <f t="shared" si="54"/>
        <v/>
      </c>
      <c r="I282" s="63" t="str">
        <f t="shared" si="55"/>
        <v/>
      </c>
      <c r="J282" s="64" t="str">
        <f t="shared" si="56"/>
        <v/>
      </c>
      <c r="K282" s="64" t="str">
        <f t="shared" si="57"/>
        <v/>
      </c>
      <c r="L282" s="64"/>
      <c r="M282" s="65" t="str">
        <f t="shared" si="58"/>
        <v/>
      </c>
    </row>
    <row r="283" spans="1:13" x14ac:dyDescent="0.2">
      <c r="A283" s="63">
        <v>271</v>
      </c>
      <c r="B283" s="70" t="str">
        <f t="shared" si="48"/>
        <v/>
      </c>
      <c r="C283" s="63" t="str">
        <f t="shared" si="49"/>
        <v>X</v>
      </c>
      <c r="D283" s="63" t="str">
        <f t="shared" si="50"/>
        <v/>
      </c>
      <c r="E283" s="63" t="str">
        <f t="shared" si="51"/>
        <v/>
      </c>
      <c r="F283" s="63" t="str">
        <f t="shared" si="52"/>
        <v/>
      </c>
      <c r="G283" s="63" t="str">
        <f t="shared" si="53"/>
        <v/>
      </c>
      <c r="H283" s="63" t="str">
        <f t="shared" si="54"/>
        <v/>
      </c>
      <c r="I283" s="63" t="str">
        <f t="shared" si="55"/>
        <v/>
      </c>
      <c r="J283" s="64" t="str">
        <f t="shared" si="56"/>
        <v/>
      </c>
      <c r="K283" s="64" t="str">
        <f t="shared" si="57"/>
        <v/>
      </c>
      <c r="L283" s="64"/>
      <c r="M283" s="65" t="str">
        <f t="shared" si="58"/>
        <v/>
      </c>
    </row>
    <row r="284" spans="1:13" x14ac:dyDescent="0.2">
      <c r="A284" s="63">
        <v>272</v>
      </c>
      <c r="B284" s="70" t="str">
        <f t="shared" si="48"/>
        <v/>
      </c>
      <c r="C284" s="63" t="str">
        <f t="shared" si="49"/>
        <v>X</v>
      </c>
      <c r="D284" s="63" t="str">
        <f t="shared" si="50"/>
        <v/>
      </c>
      <c r="E284" s="63" t="str">
        <f t="shared" si="51"/>
        <v/>
      </c>
      <c r="F284" s="63" t="str">
        <f t="shared" si="52"/>
        <v/>
      </c>
      <c r="G284" s="63" t="str">
        <f t="shared" si="53"/>
        <v/>
      </c>
      <c r="H284" s="63" t="str">
        <f t="shared" si="54"/>
        <v/>
      </c>
      <c r="I284" s="63" t="str">
        <f t="shared" si="55"/>
        <v/>
      </c>
      <c r="J284" s="64" t="str">
        <f t="shared" si="56"/>
        <v/>
      </c>
      <c r="K284" s="64" t="str">
        <f t="shared" si="57"/>
        <v/>
      </c>
      <c r="L284" s="64"/>
      <c r="M284" s="65" t="str">
        <f t="shared" si="58"/>
        <v/>
      </c>
    </row>
    <row r="285" spans="1:13" x14ac:dyDescent="0.2">
      <c r="A285" s="63">
        <v>273</v>
      </c>
      <c r="B285" s="70" t="str">
        <f t="shared" si="48"/>
        <v/>
      </c>
      <c r="C285" s="63" t="str">
        <f t="shared" si="49"/>
        <v>X</v>
      </c>
      <c r="D285" s="63" t="str">
        <f t="shared" si="50"/>
        <v/>
      </c>
      <c r="E285" s="63" t="str">
        <f t="shared" si="51"/>
        <v/>
      </c>
      <c r="F285" s="63" t="str">
        <f t="shared" si="52"/>
        <v/>
      </c>
      <c r="G285" s="63" t="str">
        <f t="shared" si="53"/>
        <v/>
      </c>
      <c r="H285" s="63" t="str">
        <f t="shared" si="54"/>
        <v/>
      </c>
      <c r="I285" s="63" t="str">
        <f t="shared" si="55"/>
        <v/>
      </c>
      <c r="J285" s="64" t="str">
        <f t="shared" si="56"/>
        <v/>
      </c>
      <c r="K285" s="64" t="str">
        <f t="shared" si="57"/>
        <v/>
      </c>
      <c r="L285" s="64"/>
      <c r="M285" s="65" t="str">
        <f t="shared" si="58"/>
        <v/>
      </c>
    </row>
    <row r="286" spans="1:13" x14ac:dyDescent="0.2">
      <c r="A286" s="63">
        <v>274</v>
      </c>
      <c r="B286" s="70" t="str">
        <f t="shared" si="48"/>
        <v/>
      </c>
      <c r="C286" s="63" t="str">
        <f t="shared" si="49"/>
        <v>X</v>
      </c>
      <c r="D286" s="63" t="str">
        <f t="shared" si="50"/>
        <v/>
      </c>
      <c r="E286" s="63" t="str">
        <f t="shared" si="51"/>
        <v/>
      </c>
      <c r="F286" s="63" t="str">
        <f t="shared" si="52"/>
        <v/>
      </c>
      <c r="G286" s="63" t="str">
        <f t="shared" si="53"/>
        <v/>
      </c>
      <c r="H286" s="63" t="str">
        <f t="shared" si="54"/>
        <v/>
      </c>
      <c r="I286" s="63" t="str">
        <f t="shared" si="55"/>
        <v/>
      </c>
      <c r="J286" s="64" t="str">
        <f t="shared" si="56"/>
        <v/>
      </c>
      <c r="K286" s="64" t="str">
        <f t="shared" si="57"/>
        <v/>
      </c>
      <c r="L286" s="64"/>
      <c r="M286" s="65" t="str">
        <f t="shared" si="58"/>
        <v/>
      </c>
    </row>
    <row r="287" spans="1:13" x14ac:dyDescent="0.2">
      <c r="A287" s="63">
        <v>275</v>
      </c>
      <c r="B287" s="70" t="str">
        <f t="shared" si="48"/>
        <v/>
      </c>
      <c r="C287" s="63" t="str">
        <f t="shared" si="49"/>
        <v>X</v>
      </c>
      <c r="D287" s="63" t="str">
        <f t="shared" si="50"/>
        <v/>
      </c>
      <c r="E287" s="63" t="str">
        <f t="shared" si="51"/>
        <v/>
      </c>
      <c r="F287" s="63" t="str">
        <f t="shared" si="52"/>
        <v/>
      </c>
      <c r="G287" s="63" t="str">
        <f t="shared" si="53"/>
        <v/>
      </c>
      <c r="H287" s="63" t="str">
        <f t="shared" si="54"/>
        <v/>
      </c>
      <c r="I287" s="63" t="str">
        <f t="shared" si="55"/>
        <v/>
      </c>
      <c r="J287" s="64" t="str">
        <f t="shared" si="56"/>
        <v/>
      </c>
      <c r="K287" s="64" t="str">
        <f t="shared" si="57"/>
        <v/>
      </c>
      <c r="L287" s="64"/>
      <c r="M287" s="65" t="str">
        <f t="shared" si="58"/>
        <v/>
      </c>
    </row>
    <row r="288" spans="1:13" x14ac:dyDescent="0.2">
      <c r="A288" s="63">
        <v>276</v>
      </c>
      <c r="B288" s="70" t="str">
        <f t="shared" si="48"/>
        <v/>
      </c>
      <c r="C288" s="63" t="str">
        <f t="shared" si="49"/>
        <v>X</v>
      </c>
      <c r="D288" s="63" t="str">
        <f t="shared" si="50"/>
        <v/>
      </c>
      <c r="E288" s="63" t="str">
        <f t="shared" si="51"/>
        <v/>
      </c>
      <c r="F288" s="63" t="str">
        <f t="shared" si="52"/>
        <v/>
      </c>
      <c r="G288" s="63" t="str">
        <f t="shared" si="53"/>
        <v/>
      </c>
      <c r="H288" s="63" t="str">
        <f t="shared" si="54"/>
        <v/>
      </c>
      <c r="I288" s="63" t="str">
        <f t="shared" si="55"/>
        <v/>
      </c>
      <c r="J288" s="64" t="str">
        <f t="shared" si="56"/>
        <v/>
      </c>
      <c r="K288" s="64" t="str">
        <f t="shared" si="57"/>
        <v/>
      </c>
      <c r="L288" s="64"/>
      <c r="M288" s="65" t="str">
        <f t="shared" si="58"/>
        <v/>
      </c>
    </row>
    <row r="289" spans="1:13" x14ac:dyDescent="0.2">
      <c r="A289" s="63">
        <v>277</v>
      </c>
      <c r="B289" s="70" t="str">
        <f t="shared" si="48"/>
        <v/>
      </c>
      <c r="C289" s="63" t="str">
        <f t="shared" si="49"/>
        <v>X</v>
      </c>
      <c r="D289" s="63" t="str">
        <f t="shared" si="50"/>
        <v/>
      </c>
      <c r="E289" s="63" t="str">
        <f t="shared" si="51"/>
        <v/>
      </c>
      <c r="F289" s="63" t="str">
        <f t="shared" si="52"/>
        <v/>
      </c>
      <c r="G289" s="63" t="str">
        <f t="shared" si="53"/>
        <v/>
      </c>
      <c r="H289" s="63" t="str">
        <f t="shared" si="54"/>
        <v/>
      </c>
      <c r="I289" s="63" t="str">
        <f t="shared" si="55"/>
        <v/>
      </c>
      <c r="J289" s="64" t="str">
        <f t="shared" si="56"/>
        <v/>
      </c>
      <c r="K289" s="64" t="str">
        <f t="shared" si="57"/>
        <v/>
      </c>
      <c r="L289" s="64"/>
      <c r="M289" s="65" t="str">
        <f t="shared" si="58"/>
        <v/>
      </c>
    </row>
    <row r="290" spans="1:13" x14ac:dyDescent="0.2">
      <c r="A290" s="63">
        <v>278</v>
      </c>
      <c r="B290" s="70" t="str">
        <f t="shared" si="48"/>
        <v/>
      </c>
      <c r="C290" s="63" t="str">
        <f t="shared" si="49"/>
        <v>X</v>
      </c>
      <c r="D290" s="63" t="str">
        <f t="shared" si="50"/>
        <v/>
      </c>
      <c r="E290" s="63" t="str">
        <f t="shared" si="51"/>
        <v/>
      </c>
      <c r="F290" s="63" t="str">
        <f t="shared" si="52"/>
        <v/>
      </c>
      <c r="G290" s="63" t="str">
        <f t="shared" si="53"/>
        <v/>
      </c>
      <c r="H290" s="63" t="str">
        <f t="shared" si="54"/>
        <v/>
      </c>
      <c r="I290" s="63" t="str">
        <f t="shared" si="55"/>
        <v/>
      </c>
      <c r="J290" s="64" t="str">
        <f t="shared" si="56"/>
        <v/>
      </c>
      <c r="K290" s="64" t="str">
        <f t="shared" si="57"/>
        <v/>
      </c>
      <c r="L290" s="64"/>
      <c r="M290" s="65" t="str">
        <f t="shared" si="58"/>
        <v/>
      </c>
    </row>
    <row r="291" spans="1:13" x14ac:dyDescent="0.2">
      <c r="A291" s="63">
        <v>279</v>
      </c>
      <c r="B291" s="70" t="str">
        <f t="shared" si="48"/>
        <v/>
      </c>
      <c r="C291" s="63" t="str">
        <f t="shared" si="49"/>
        <v>X</v>
      </c>
      <c r="D291" s="63" t="str">
        <f t="shared" si="50"/>
        <v/>
      </c>
      <c r="E291" s="63" t="str">
        <f t="shared" si="51"/>
        <v/>
      </c>
      <c r="F291" s="63" t="str">
        <f t="shared" si="52"/>
        <v/>
      </c>
      <c r="G291" s="63" t="str">
        <f t="shared" si="53"/>
        <v/>
      </c>
      <c r="H291" s="63" t="str">
        <f t="shared" si="54"/>
        <v/>
      </c>
      <c r="I291" s="63" t="str">
        <f t="shared" si="55"/>
        <v/>
      </c>
      <c r="J291" s="64" t="str">
        <f t="shared" si="56"/>
        <v/>
      </c>
      <c r="K291" s="64" t="str">
        <f t="shared" si="57"/>
        <v/>
      </c>
      <c r="L291" s="64"/>
      <c r="M291" s="65" t="str">
        <f t="shared" si="58"/>
        <v/>
      </c>
    </row>
    <row r="292" spans="1:13" x14ac:dyDescent="0.2">
      <c r="A292" s="63">
        <v>280</v>
      </c>
      <c r="B292" s="70" t="str">
        <f t="shared" si="48"/>
        <v/>
      </c>
      <c r="C292" s="63" t="str">
        <f t="shared" si="49"/>
        <v>X</v>
      </c>
      <c r="D292" s="63" t="str">
        <f t="shared" si="50"/>
        <v/>
      </c>
      <c r="E292" s="63" t="str">
        <f t="shared" si="51"/>
        <v/>
      </c>
      <c r="F292" s="63" t="str">
        <f t="shared" si="52"/>
        <v/>
      </c>
      <c r="G292" s="63" t="str">
        <f t="shared" si="53"/>
        <v/>
      </c>
      <c r="H292" s="63" t="str">
        <f t="shared" si="54"/>
        <v/>
      </c>
      <c r="I292" s="63" t="str">
        <f t="shared" si="55"/>
        <v/>
      </c>
      <c r="J292" s="64" t="str">
        <f t="shared" si="56"/>
        <v/>
      </c>
      <c r="K292" s="64" t="str">
        <f t="shared" si="57"/>
        <v/>
      </c>
      <c r="L292" s="64"/>
      <c r="M292" s="65" t="str">
        <f t="shared" si="58"/>
        <v/>
      </c>
    </row>
    <row r="293" spans="1:13" x14ac:dyDescent="0.2">
      <c r="A293" s="63">
        <v>281</v>
      </c>
      <c r="B293" s="70" t="str">
        <f t="shared" si="48"/>
        <v/>
      </c>
      <c r="C293" s="63" t="str">
        <f t="shared" si="49"/>
        <v>X</v>
      </c>
      <c r="D293" s="63" t="str">
        <f t="shared" si="50"/>
        <v/>
      </c>
      <c r="E293" s="63" t="str">
        <f t="shared" si="51"/>
        <v/>
      </c>
      <c r="F293" s="63" t="str">
        <f t="shared" si="52"/>
        <v/>
      </c>
      <c r="G293" s="63" t="str">
        <f t="shared" si="53"/>
        <v/>
      </c>
      <c r="H293" s="63" t="str">
        <f t="shared" si="54"/>
        <v/>
      </c>
      <c r="I293" s="63" t="str">
        <f t="shared" si="55"/>
        <v/>
      </c>
      <c r="J293" s="64" t="str">
        <f t="shared" si="56"/>
        <v/>
      </c>
      <c r="K293" s="64" t="str">
        <f t="shared" si="57"/>
        <v/>
      </c>
      <c r="L293" s="64"/>
      <c r="M293" s="65" t="str">
        <f t="shared" si="58"/>
        <v/>
      </c>
    </row>
    <row r="294" spans="1:13" x14ac:dyDescent="0.2">
      <c r="A294" s="63">
        <v>282</v>
      </c>
      <c r="B294" s="70" t="str">
        <f t="shared" si="48"/>
        <v/>
      </c>
      <c r="C294" s="63" t="str">
        <f t="shared" si="49"/>
        <v>X</v>
      </c>
      <c r="D294" s="63" t="str">
        <f t="shared" si="50"/>
        <v/>
      </c>
      <c r="E294" s="63" t="str">
        <f t="shared" si="51"/>
        <v/>
      </c>
      <c r="F294" s="63" t="str">
        <f t="shared" si="52"/>
        <v/>
      </c>
      <c r="G294" s="63" t="str">
        <f t="shared" si="53"/>
        <v/>
      </c>
      <c r="H294" s="63" t="str">
        <f t="shared" si="54"/>
        <v/>
      </c>
      <c r="I294" s="63" t="str">
        <f t="shared" si="55"/>
        <v/>
      </c>
      <c r="J294" s="64" t="str">
        <f t="shared" si="56"/>
        <v/>
      </c>
      <c r="K294" s="64" t="str">
        <f t="shared" si="57"/>
        <v/>
      </c>
      <c r="L294" s="64"/>
      <c r="M294" s="65" t="str">
        <f t="shared" si="58"/>
        <v/>
      </c>
    </row>
    <row r="295" spans="1:13" x14ac:dyDescent="0.2">
      <c r="A295" s="63">
        <v>283</v>
      </c>
      <c r="B295" s="70" t="str">
        <f t="shared" si="48"/>
        <v/>
      </c>
      <c r="C295" s="63" t="str">
        <f t="shared" si="49"/>
        <v>X</v>
      </c>
      <c r="D295" s="63" t="str">
        <f t="shared" si="50"/>
        <v/>
      </c>
      <c r="E295" s="63" t="str">
        <f t="shared" si="51"/>
        <v/>
      </c>
      <c r="F295" s="63" t="str">
        <f t="shared" si="52"/>
        <v/>
      </c>
      <c r="G295" s="63" t="str">
        <f t="shared" si="53"/>
        <v/>
      </c>
      <c r="H295" s="63" t="str">
        <f t="shared" si="54"/>
        <v/>
      </c>
      <c r="I295" s="63" t="str">
        <f t="shared" si="55"/>
        <v/>
      </c>
      <c r="J295" s="64" t="str">
        <f t="shared" si="56"/>
        <v/>
      </c>
      <c r="K295" s="64" t="str">
        <f t="shared" si="57"/>
        <v/>
      </c>
      <c r="L295" s="64"/>
      <c r="M295" s="65" t="str">
        <f t="shared" si="58"/>
        <v/>
      </c>
    </row>
    <row r="296" spans="1:13" x14ac:dyDescent="0.2">
      <c r="A296" s="63">
        <v>284</v>
      </c>
      <c r="B296" s="70" t="str">
        <f t="shared" si="48"/>
        <v/>
      </c>
      <c r="C296" s="63" t="str">
        <f t="shared" si="49"/>
        <v>X</v>
      </c>
      <c r="D296" s="63" t="str">
        <f t="shared" si="50"/>
        <v/>
      </c>
      <c r="E296" s="63" t="str">
        <f t="shared" si="51"/>
        <v/>
      </c>
      <c r="F296" s="63" t="str">
        <f t="shared" si="52"/>
        <v/>
      </c>
      <c r="G296" s="63" t="str">
        <f t="shared" si="53"/>
        <v/>
      </c>
      <c r="H296" s="63" t="str">
        <f t="shared" si="54"/>
        <v/>
      </c>
      <c r="I296" s="63" t="str">
        <f t="shared" si="55"/>
        <v/>
      </c>
      <c r="J296" s="64" t="str">
        <f t="shared" si="56"/>
        <v/>
      </c>
      <c r="K296" s="64" t="str">
        <f t="shared" si="57"/>
        <v/>
      </c>
      <c r="L296" s="64"/>
      <c r="M296" s="65" t="str">
        <f t="shared" si="58"/>
        <v/>
      </c>
    </row>
    <row r="297" spans="1:13" x14ac:dyDescent="0.2">
      <c r="A297" s="63">
        <v>285</v>
      </c>
      <c r="B297" s="70" t="str">
        <f t="shared" si="48"/>
        <v/>
      </c>
      <c r="C297" s="63" t="str">
        <f t="shared" si="49"/>
        <v>X</v>
      </c>
      <c r="D297" s="63" t="str">
        <f t="shared" si="50"/>
        <v/>
      </c>
      <c r="E297" s="63" t="str">
        <f t="shared" si="51"/>
        <v/>
      </c>
      <c r="F297" s="63" t="str">
        <f t="shared" si="52"/>
        <v/>
      </c>
      <c r="G297" s="63" t="str">
        <f t="shared" si="53"/>
        <v/>
      </c>
      <c r="H297" s="63" t="str">
        <f t="shared" si="54"/>
        <v/>
      </c>
      <c r="I297" s="63" t="str">
        <f t="shared" si="55"/>
        <v/>
      </c>
      <c r="J297" s="64" t="str">
        <f t="shared" si="56"/>
        <v/>
      </c>
      <c r="K297" s="64" t="str">
        <f t="shared" si="57"/>
        <v/>
      </c>
      <c r="L297" s="64"/>
      <c r="M297" s="65" t="str">
        <f t="shared" si="58"/>
        <v/>
      </c>
    </row>
    <row r="298" spans="1:13" x14ac:dyDescent="0.2">
      <c r="A298" s="63">
        <v>286</v>
      </c>
      <c r="B298" s="70" t="str">
        <f t="shared" si="48"/>
        <v/>
      </c>
      <c r="C298" s="63" t="str">
        <f t="shared" si="49"/>
        <v>X</v>
      </c>
      <c r="D298" s="63" t="str">
        <f t="shared" si="50"/>
        <v/>
      </c>
      <c r="E298" s="63" t="str">
        <f t="shared" si="51"/>
        <v/>
      </c>
      <c r="F298" s="63" t="str">
        <f t="shared" si="52"/>
        <v/>
      </c>
      <c r="G298" s="63" t="str">
        <f t="shared" si="53"/>
        <v/>
      </c>
      <c r="H298" s="63" t="str">
        <f t="shared" si="54"/>
        <v/>
      </c>
      <c r="I298" s="63" t="str">
        <f t="shared" si="55"/>
        <v/>
      </c>
      <c r="J298" s="64" t="str">
        <f t="shared" si="56"/>
        <v/>
      </c>
      <c r="K298" s="64" t="str">
        <f t="shared" si="57"/>
        <v/>
      </c>
      <c r="L298" s="64"/>
      <c r="M298" s="65" t="str">
        <f t="shared" si="58"/>
        <v/>
      </c>
    </row>
    <row r="299" spans="1:13" x14ac:dyDescent="0.2">
      <c r="A299" s="63">
        <v>287</v>
      </c>
      <c r="B299" s="70" t="str">
        <f t="shared" si="48"/>
        <v/>
      </c>
      <c r="C299" s="63" t="str">
        <f t="shared" si="49"/>
        <v>X</v>
      </c>
      <c r="D299" s="63" t="str">
        <f t="shared" si="50"/>
        <v/>
      </c>
      <c r="E299" s="63" t="str">
        <f t="shared" si="51"/>
        <v/>
      </c>
      <c r="F299" s="63" t="str">
        <f t="shared" si="52"/>
        <v/>
      </c>
      <c r="G299" s="63" t="str">
        <f t="shared" si="53"/>
        <v/>
      </c>
      <c r="H299" s="63" t="str">
        <f t="shared" si="54"/>
        <v/>
      </c>
      <c r="I299" s="63" t="str">
        <f t="shared" si="55"/>
        <v/>
      </c>
      <c r="J299" s="64" t="str">
        <f t="shared" si="56"/>
        <v/>
      </c>
      <c r="K299" s="64" t="str">
        <f t="shared" si="57"/>
        <v/>
      </c>
      <c r="L299" s="64"/>
      <c r="M299" s="65" t="str">
        <f t="shared" si="58"/>
        <v/>
      </c>
    </row>
    <row r="300" spans="1:13" x14ac:dyDescent="0.2">
      <c r="A300" s="63">
        <v>288</v>
      </c>
      <c r="B300" s="70" t="str">
        <f t="shared" si="48"/>
        <v/>
      </c>
      <c r="C300" s="63" t="str">
        <f t="shared" si="49"/>
        <v>X</v>
      </c>
      <c r="D300" s="63" t="str">
        <f t="shared" si="50"/>
        <v/>
      </c>
      <c r="E300" s="63" t="str">
        <f t="shared" si="51"/>
        <v/>
      </c>
      <c r="F300" s="63" t="str">
        <f t="shared" si="52"/>
        <v/>
      </c>
      <c r="G300" s="63" t="str">
        <f t="shared" si="53"/>
        <v/>
      </c>
      <c r="H300" s="63" t="str">
        <f t="shared" si="54"/>
        <v/>
      </c>
      <c r="I300" s="63" t="str">
        <f t="shared" si="55"/>
        <v/>
      </c>
      <c r="J300" s="64" t="str">
        <f t="shared" si="56"/>
        <v/>
      </c>
      <c r="K300" s="64" t="str">
        <f t="shared" si="57"/>
        <v/>
      </c>
      <c r="L300" s="64"/>
      <c r="M300" s="65" t="str">
        <f t="shared" si="58"/>
        <v/>
      </c>
    </row>
    <row r="301" spans="1:13" x14ac:dyDescent="0.2">
      <c r="A301" s="63">
        <v>289</v>
      </c>
      <c r="B301" s="70" t="str">
        <f t="shared" si="48"/>
        <v/>
      </c>
      <c r="C301" s="63" t="str">
        <f t="shared" si="49"/>
        <v>X</v>
      </c>
      <c r="D301" s="63" t="str">
        <f t="shared" si="50"/>
        <v/>
      </c>
      <c r="E301" s="63" t="str">
        <f t="shared" si="51"/>
        <v/>
      </c>
      <c r="F301" s="63" t="str">
        <f t="shared" si="52"/>
        <v/>
      </c>
      <c r="G301" s="63" t="str">
        <f t="shared" si="53"/>
        <v/>
      </c>
      <c r="H301" s="63" t="str">
        <f t="shared" si="54"/>
        <v/>
      </c>
      <c r="I301" s="63" t="str">
        <f t="shared" si="55"/>
        <v/>
      </c>
      <c r="J301" s="64" t="str">
        <f t="shared" si="56"/>
        <v/>
      </c>
      <c r="K301" s="64" t="str">
        <f t="shared" si="57"/>
        <v/>
      </c>
      <c r="L301" s="64"/>
      <c r="M301" s="65" t="str">
        <f t="shared" si="58"/>
        <v/>
      </c>
    </row>
    <row r="302" spans="1:13" x14ac:dyDescent="0.2">
      <c r="A302" s="63">
        <v>290</v>
      </c>
      <c r="B302" s="70" t="str">
        <f t="shared" si="48"/>
        <v/>
      </c>
      <c r="C302" s="63" t="str">
        <f t="shared" si="49"/>
        <v>X</v>
      </c>
      <c r="D302" s="63" t="str">
        <f t="shared" si="50"/>
        <v/>
      </c>
      <c r="E302" s="63" t="str">
        <f t="shared" si="51"/>
        <v/>
      </c>
      <c r="F302" s="63" t="str">
        <f t="shared" si="52"/>
        <v/>
      </c>
      <c r="G302" s="63" t="str">
        <f t="shared" si="53"/>
        <v/>
      </c>
      <c r="H302" s="63" t="str">
        <f t="shared" si="54"/>
        <v/>
      </c>
      <c r="I302" s="63" t="str">
        <f t="shared" si="55"/>
        <v/>
      </c>
      <c r="J302" s="64" t="str">
        <f t="shared" si="56"/>
        <v/>
      </c>
      <c r="K302" s="64" t="str">
        <f t="shared" si="57"/>
        <v/>
      </c>
      <c r="L302" s="64"/>
      <c r="M302" s="65" t="str">
        <f t="shared" si="58"/>
        <v/>
      </c>
    </row>
    <row r="303" spans="1:13" x14ac:dyDescent="0.2">
      <c r="A303" s="63">
        <v>291</v>
      </c>
      <c r="B303" s="70" t="str">
        <f t="shared" si="48"/>
        <v/>
      </c>
      <c r="C303" s="63" t="str">
        <f t="shared" si="49"/>
        <v>X</v>
      </c>
      <c r="D303" s="63" t="str">
        <f t="shared" si="50"/>
        <v/>
      </c>
      <c r="E303" s="63" t="str">
        <f t="shared" si="51"/>
        <v/>
      </c>
      <c r="F303" s="63" t="str">
        <f t="shared" si="52"/>
        <v/>
      </c>
      <c r="G303" s="63" t="str">
        <f t="shared" si="53"/>
        <v/>
      </c>
      <c r="H303" s="63" t="str">
        <f t="shared" si="54"/>
        <v/>
      </c>
      <c r="I303" s="63" t="str">
        <f t="shared" si="55"/>
        <v/>
      </c>
      <c r="J303" s="64" t="str">
        <f t="shared" si="56"/>
        <v/>
      </c>
      <c r="K303" s="64" t="str">
        <f t="shared" si="57"/>
        <v/>
      </c>
      <c r="L303" s="64"/>
      <c r="M303" s="65" t="str">
        <f t="shared" si="58"/>
        <v/>
      </c>
    </row>
    <row r="304" spans="1:13" x14ac:dyDescent="0.2">
      <c r="A304" s="63">
        <v>292</v>
      </c>
      <c r="B304" s="70" t="str">
        <f t="shared" si="48"/>
        <v/>
      </c>
      <c r="C304" s="63" t="str">
        <f t="shared" si="49"/>
        <v>X</v>
      </c>
      <c r="D304" s="63" t="str">
        <f t="shared" si="50"/>
        <v/>
      </c>
      <c r="E304" s="63" t="str">
        <f t="shared" si="51"/>
        <v/>
      </c>
      <c r="F304" s="63" t="str">
        <f t="shared" si="52"/>
        <v/>
      </c>
      <c r="G304" s="63" t="str">
        <f t="shared" si="53"/>
        <v/>
      </c>
      <c r="H304" s="63" t="str">
        <f t="shared" si="54"/>
        <v/>
      </c>
      <c r="I304" s="63" t="str">
        <f t="shared" si="55"/>
        <v/>
      </c>
      <c r="J304" s="64" t="str">
        <f t="shared" si="56"/>
        <v/>
      </c>
      <c r="K304" s="64" t="str">
        <f t="shared" si="57"/>
        <v/>
      </c>
      <c r="L304" s="64"/>
      <c r="M304" s="65" t="str">
        <f t="shared" si="58"/>
        <v/>
      </c>
    </row>
    <row r="305" spans="1:13" x14ac:dyDescent="0.2">
      <c r="A305" s="63">
        <v>293</v>
      </c>
      <c r="B305" s="70" t="str">
        <f t="shared" si="48"/>
        <v/>
      </c>
      <c r="C305" s="63" t="str">
        <f t="shared" si="49"/>
        <v>X</v>
      </c>
      <c r="D305" s="63" t="str">
        <f t="shared" si="50"/>
        <v/>
      </c>
      <c r="E305" s="63" t="str">
        <f t="shared" si="51"/>
        <v/>
      </c>
      <c r="F305" s="63" t="str">
        <f t="shared" si="52"/>
        <v/>
      </c>
      <c r="G305" s="63" t="str">
        <f t="shared" si="53"/>
        <v/>
      </c>
      <c r="H305" s="63" t="str">
        <f t="shared" si="54"/>
        <v/>
      </c>
      <c r="I305" s="63" t="str">
        <f t="shared" si="55"/>
        <v/>
      </c>
      <c r="J305" s="64" t="str">
        <f t="shared" si="56"/>
        <v/>
      </c>
      <c r="K305" s="64" t="str">
        <f t="shared" si="57"/>
        <v/>
      </c>
      <c r="L305" s="64"/>
      <c r="M305" s="65" t="str">
        <f t="shared" si="58"/>
        <v/>
      </c>
    </row>
    <row r="306" spans="1:13" x14ac:dyDescent="0.2">
      <c r="A306" s="63">
        <v>294</v>
      </c>
      <c r="B306" s="70" t="str">
        <f t="shared" si="48"/>
        <v/>
      </c>
      <c r="C306" s="63" t="str">
        <f t="shared" si="49"/>
        <v>X</v>
      </c>
      <c r="D306" s="63" t="str">
        <f t="shared" si="50"/>
        <v/>
      </c>
      <c r="E306" s="63" t="str">
        <f t="shared" si="51"/>
        <v/>
      </c>
      <c r="F306" s="63" t="str">
        <f t="shared" si="52"/>
        <v/>
      </c>
      <c r="G306" s="63" t="str">
        <f t="shared" si="53"/>
        <v/>
      </c>
      <c r="H306" s="63" t="str">
        <f t="shared" si="54"/>
        <v/>
      </c>
      <c r="I306" s="63" t="str">
        <f t="shared" si="55"/>
        <v/>
      </c>
      <c r="J306" s="64" t="str">
        <f t="shared" si="56"/>
        <v/>
      </c>
      <c r="K306" s="64" t="str">
        <f t="shared" si="57"/>
        <v/>
      </c>
      <c r="L306" s="64"/>
      <c r="M306" s="65" t="str">
        <f t="shared" si="58"/>
        <v/>
      </c>
    </row>
    <row r="307" spans="1:13" x14ac:dyDescent="0.2">
      <c r="A307" s="63">
        <v>295</v>
      </c>
      <c r="B307" s="70" t="str">
        <f t="shared" si="48"/>
        <v/>
      </c>
      <c r="C307" s="63" t="str">
        <f t="shared" si="49"/>
        <v>X</v>
      </c>
      <c r="D307" s="63" t="str">
        <f t="shared" si="50"/>
        <v/>
      </c>
      <c r="E307" s="63" t="str">
        <f t="shared" si="51"/>
        <v/>
      </c>
      <c r="F307" s="63" t="str">
        <f t="shared" si="52"/>
        <v/>
      </c>
      <c r="G307" s="63" t="str">
        <f t="shared" si="53"/>
        <v/>
      </c>
      <c r="H307" s="63" t="str">
        <f t="shared" si="54"/>
        <v/>
      </c>
      <c r="I307" s="63" t="str">
        <f t="shared" si="55"/>
        <v/>
      </c>
      <c r="J307" s="64" t="str">
        <f t="shared" si="56"/>
        <v/>
      </c>
      <c r="K307" s="64" t="str">
        <f t="shared" si="57"/>
        <v/>
      </c>
      <c r="L307" s="64"/>
      <c r="M307" s="65" t="str">
        <f t="shared" si="58"/>
        <v/>
      </c>
    </row>
    <row r="308" spans="1:13" x14ac:dyDescent="0.2">
      <c r="A308" s="63">
        <v>296</v>
      </c>
      <c r="B308" s="70" t="str">
        <f t="shared" si="48"/>
        <v/>
      </c>
      <c r="C308" s="63" t="str">
        <f t="shared" si="49"/>
        <v>X</v>
      </c>
      <c r="D308" s="63" t="str">
        <f t="shared" si="50"/>
        <v/>
      </c>
      <c r="E308" s="63" t="str">
        <f t="shared" si="51"/>
        <v/>
      </c>
      <c r="F308" s="63" t="str">
        <f t="shared" si="52"/>
        <v/>
      </c>
      <c r="G308" s="63" t="str">
        <f t="shared" si="53"/>
        <v/>
      </c>
      <c r="H308" s="63" t="str">
        <f t="shared" si="54"/>
        <v/>
      </c>
      <c r="I308" s="63" t="str">
        <f t="shared" si="55"/>
        <v/>
      </c>
      <c r="J308" s="64" t="str">
        <f t="shared" si="56"/>
        <v/>
      </c>
      <c r="K308" s="64" t="str">
        <f t="shared" si="57"/>
        <v/>
      </c>
      <c r="L308" s="64"/>
      <c r="M308" s="65" t="str">
        <f t="shared" si="58"/>
        <v/>
      </c>
    </row>
    <row r="309" spans="1:13" x14ac:dyDescent="0.2">
      <c r="A309" s="63">
        <v>297</v>
      </c>
      <c r="B309" s="70" t="str">
        <f t="shared" si="48"/>
        <v/>
      </c>
      <c r="C309" s="63" t="str">
        <f t="shared" si="49"/>
        <v>X</v>
      </c>
      <c r="D309" s="63" t="str">
        <f t="shared" si="50"/>
        <v/>
      </c>
      <c r="E309" s="63" t="str">
        <f t="shared" si="51"/>
        <v/>
      </c>
      <c r="F309" s="63" t="str">
        <f t="shared" si="52"/>
        <v/>
      </c>
      <c r="G309" s="63" t="str">
        <f t="shared" si="53"/>
        <v/>
      </c>
      <c r="H309" s="63" t="str">
        <f t="shared" si="54"/>
        <v/>
      </c>
      <c r="I309" s="63" t="str">
        <f t="shared" si="55"/>
        <v/>
      </c>
      <c r="J309" s="64" t="str">
        <f t="shared" si="56"/>
        <v/>
      </c>
      <c r="K309" s="64" t="str">
        <f t="shared" si="57"/>
        <v/>
      </c>
      <c r="L309" s="64"/>
      <c r="M309" s="65" t="str">
        <f t="shared" si="58"/>
        <v/>
      </c>
    </row>
    <row r="310" spans="1:13" x14ac:dyDescent="0.2">
      <c r="A310" s="63">
        <v>298</v>
      </c>
      <c r="B310" s="70" t="str">
        <f t="shared" si="48"/>
        <v/>
      </c>
      <c r="C310" s="63" t="str">
        <f t="shared" si="49"/>
        <v>X</v>
      </c>
      <c r="D310" s="63" t="str">
        <f t="shared" si="50"/>
        <v/>
      </c>
      <c r="E310" s="63" t="str">
        <f t="shared" si="51"/>
        <v/>
      </c>
      <c r="F310" s="63" t="str">
        <f t="shared" si="52"/>
        <v/>
      </c>
      <c r="G310" s="63" t="str">
        <f t="shared" si="53"/>
        <v/>
      </c>
      <c r="H310" s="63" t="str">
        <f t="shared" si="54"/>
        <v/>
      </c>
      <c r="I310" s="63" t="str">
        <f t="shared" si="55"/>
        <v/>
      </c>
      <c r="J310" s="64" t="str">
        <f t="shared" si="56"/>
        <v/>
      </c>
      <c r="K310" s="64" t="str">
        <f t="shared" si="57"/>
        <v/>
      </c>
      <c r="L310" s="64"/>
      <c r="M310" s="65" t="str">
        <f t="shared" si="58"/>
        <v/>
      </c>
    </row>
    <row r="311" spans="1:13" x14ac:dyDescent="0.2">
      <c r="A311" s="63">
        <v>299</v>
      </c>
      <c r="B311" s="70" t="str">
        <f t="shared" si="48"/>
        <v/>
      </c>
      <c r="C311" s="63" t="str">
        <f t="shared" si="49"/>
        <v>X</v>
      </c>
      <c r="D311" s="63" t="str">
        <f t="shared" si="50"/>
        <v/>
      </c>
      <c r="E311" s="63" t="str">
        <f t="shared" si="51"/>
        <v/>
      </c>
      <c r="F311" s="63" t="str">
        <f t="shared" si="52"/>
        <v/>
      </c>
      <c r="G311" s="63" t="str">
        <f t="shared" si="53"/>
        <v/>
      </c>
      <c r="H311" s="63" t="str">
        <f t="shared" si="54"/>
        <v/>
      </c>
      <c r="I311" s="63" t="str">
        <f t="shared" si="55"/>
        <v/>
      </c>
      <c r="J311" s="64" t="str">
        <f t="shared" si="56"/>
        <v/>
      </c>
      <c r="K311" s="64" t="str">
        <f t="shared" si="57"/>
        <v/>
      </c>
      <c r="L311" s="64"/>
      <c r="M311" s="65" t="str">
        <f t="shared" si="58"/>
        <v/>
      </c>
    </row>
    <row r="312" spans="1:13" x14ac:dyDescent="0.2">
      <c r="A312" s="63">
        <v>300</v>
      </c>
      <c r="B312" s="70" t="str">
        <f t="shared" si="48"/>
        <v/>
      </c>
      <c r="C312" s="63" t="str">
        <f t="shared" si="49"/>
        <v>X</v>
      </c>
      <c r="D312" s="63" t="str">
        <f t="shared" si="50"/>
        <v/>
      </c>
      <c r="E312" s="63" t="str">
        <f t="shared" si="51"/>
        <v/>
      </c>
      <c r="F312" s="63" t="str">
        <f t="shared" si="52"/>
        <v/>
      </c>
      <c r="G312" s="63" t="str">
        <f t="shared" si="53"/>
        <v/>
      </c>
      <c r="H312" s="63" t="str">
        <f t="shared" si="54"/>
        <v/>
      </c>
      <c r="I312" s="63" t="str">
        <f t="shared" si="55"/>
        <v/>
      </c>
      <c r="J312" s="64" t="str">
        <f t="shared" si="56"/>
        <v/>
      </c>
      <c r="K312" s="64" t="str">
        <f t="shared" si="57"/>
        <v/>
      </c>
      <c r="L312" s="64"/>
      <c r="M312" s="65" t="str">
        <f t="shared" si="58"/>
        <v/>
      </c>
    </row>
    <row r="313" spans="1:13" x14ac:dyDescent="0.2">
      <c r="A313" s="63">
        <v>301</v>
      </c>
      <c r="B313" s="70" t="str">
        <f t="shared" si="48"/>
        <v/>
      </c>
      <c r="C313" s="63" t="str">
        <f t="shared" si="49"/>
        <v>X</v>
      </c>
      <c r="D313" s="63" t="str">
        <f t="shared" si="50"/>
        <v/>
      </c>
      <c r="E313" s="63" t="str">
        <f t="shared" si="51"/>
        <v/>
      </c>
      <c r="F313" s="63" t="str">
        <f t="shared" si="52"/>
        <v/>
      </c>
      <c r="G313" s="63" t="str">
        <f t="shared" si="53"/>
        <v/>
      </c>
      <c r="H313" s="63" t="str">
        <f t="shared" si="54"/>
        <v/>
      </c>
      <c r="I313" s="63" t="str">
        <f t="shared" si="55"/>
        <v/>
      </c>
      <c r="J313" s="64" t="str">
        <f t="shared" si="56"/>
        <v/>
      </c>
      <c r="K313" s="64" t="str">
        <f t="shared" si="57"/>
        <v/>
      </c>
      <c r="L313" s="64"/>
      <c r="M313" s="65" t="str">
        <f t="shared" si="58"/>
        <v/>
      </c>
    </row>
    <row r="314" spans="1:13" x14ac:dyDescent="0.2">
      <c r="A314" s="63">
        <v>302</v>
      </c>
      <c r="B314" s="70" t="str">
        <f t="shared" si="48"/>
        <v/>
      </c>
      <c r="C314" s="63" t="str">
        <f t="shared" si="49"/>
        <v>X</v>
      </c>
      <c r="D314" s="63" t="str">
        <f t="shared" si="50"/>
        <v/>
      </c>
      <c r="E314" s="63" t="str">
        <f t="shared" si="51"/>
        <v/>
      </c>
      <c r="F314" s="63" t="str">
        <f t="shared" si="52"/>
        <v/>
      </c>
      <c r="G314" s="63" t="str">
        <f t="shared" si="53"/>
        <v/>
      </c>
      <c r="H314" s="63" t="str">
        <f t="shared" si="54"/>
        <v/>
      </c>
      <c r="I314" s="63" t="str">
        <f t="shared" si="55"/>
        <v/>
      </c>
      <c r="J314" s="64" t="str">
        <f t="shared" si="56"/>
        <v/>
      </c>
      <c r="K314" s="64" t="str">
        <f t="shared" si="57"/>
        <v/>
      </c>
      <c r="L314" s="64"/>
      <c r="M314" s="65" t="str">
        <f t="shared" si="58"/>
        <v/>
      </c>
    </row>
    <row r="315" spans="1:13" x14ac:dyDescent="0.2">
      <c r="A315" s="63">
        <v>303</v>
      </c>
      <c r="B315" s="70" t="str">
        <f t="shared" si="48"/>
        <v/>
      </c>
      <c r="C315" s="63" t="str">
        <f t="shared" si="49"/>
        <v>X</v>
      </c>
      <c r="D315" s="63" t="str">
        <f t="shared" si="50"/>
        <v/>
      </c>
      <c r="E315" s="63" t="str">
        <f t="shared" si="51"/>
        <v/>
      </c>
      <c r="F315" s="63" t="str">
        <f t="shared" si="52"/>
        <v/>
      </c>
      <c r="G315" s="63" t="str">
        <f t="shared" si="53"/>
        <v/>
      </c>
      <c r="H315" s="63" t="str">
        <f t="shared" si="54"/>
        <v/>
      </c>
      <c r="I315" s="63" t="str">
        <f t="shared" si="55"/>
        <v/>
      </c>
      <c r="J315" s="64" t="str">
        <f t="shared" si="56"/>
        <v/>
      </c>
      <c r="K315" s="64" t="str">
        <f t="shared" si="57"/>
        <v/>
      </c>
      <c r="L315" s="64"/>
      <c r="M315" s="65" t="str">
        <f t="shared" si="58"/>
        <v/>
      </c>
    </row>
    <row r="316" spans="1:13" x14ac:dyDescent="0.2">
      <c r="A316" s="63">
        <v>316</v>
      </c>
      <c r="B316" s="70" t="str">
        <f t="shared" si="48"/>
        <v/>
      </c>
      <c r="C316" s="63" t="str">
        <f t="shared" si="49"/>
        <v>X</v>
      </c>
      <c r="D316" s="63" t="str">
        <f t="shared" si="50"/>
        <v/>
      </c>
      <c r="E316" s="63" t="str">
        <f t="shared" si="51"/>
        <v/>
      </c>
      <c r="F316" s="63" t="str">
        <f t="shared" si="52"/>
        <v/>
      </c>
      <c r="G316" s="63" t="str">
        <f t="shared" si="53"/>
        <v/>
      </c>
      <c r="H316" s="63" t="str">
        <f t="shared" si="54"/>
        <v/>
      </c>
      <c r="I316" s="63" t="str">
        <f t="shared" si="55"/>
        <v/>
      </c>
      <c r="J316" s="64" t="str">
        <f t="shared" si="56"/>
        <v/>
      </c>
      <c r="K316" s="64" t="str">
        <f t="shared" si="57"/>
        <v/>
      </c>
      <c r="L316" s="64"/>
      <c r="M316" s="65" t="str">
        <f t="shared" si="58"/>
        <v/>
      </c>
    </row>
    <row r="317" spans="1:13" x14ac:dyDescent="0.2">
      <c r="A317" s="63">
        <v>317</v>
      </c>
      <c r="B317" s="70" t="str">
        <f t="shared" si="48"/>
        <v/>
      </c>
      <c r="C317" s="63" t="str">
        <f t="shared" si="49"/>
        <v>X</v>
      </c>
      <c r="D317" s="63" t="str">
        <f t="shared" si="50"/>
        <v/>
      </c>
      <c r="E317" s="63" t="str">
        <f t="shared" si="51"/>
        <v/>
      </c>
      <c r="F317" s="63" t="str">
        <f t="shared" si="52"/>
        <v/>
      </c>
      <c r="G317" s="63" t="str">
        <f t="shared" si="53"/>
        <v/>
      </c>
      <c r="H317" s="63" t="str">
        <f t="shared" si="54"/>
        <v/>
      </c>
      <c r="I317" s="63" t="str">
        <f t="shared" si="55"/>
        <v/>
      </c>
      <c r="J317" s="64" t="str">
        <f t="shared" si="56"/>
        <v/>
      </c>
      <c r="K317" s="64" t="str">
        <f t="shared" si="57"/>
        <v/>
      </c>
      <c r="L317" s="64"/>
      <c r="M317" s="65" t="str">
        <f t="shared" si="58"/>
        <v/>
      </c>
    </row>
    <row r="318" spans="1:13" x14ac:dyDescent="0.2">
      <c r="A318" s="63">
        <v>318</v>
      </c>
      <c r="B318" s="70" t="str">
        <f t="shared" si="48"/>
        <v/>
      </c>
      <c r="C318" s="63" t="str">
        <f t="shared" si="49"/>
        <v>X</v>
      </c>
      <c r="D318" s="63" t="str">
        <f t="shared" si="50"/>
        <v/>
      </c>
      <c r="E318" s="63" t="str">
        <f t="shared" si="51"/>
        <v/>
      </c>
      <c r="F318" s="63" t="str">
        <f t="shared" si="52"/>
        <v/>
      </c>
      <c r="G318" s="63" t="str">
        <f t="shared" si="53"/>
        <v/>
      </c>
      <c r="H318" s="63" t="str">
        <f t="shared" si="54"/>
        <v/>
      </c>
      <c r="I318" s="63" t="str">
        <f t="shared" si="55"/>
        <v/>
      </c>
      <c r="J318" s="64" t="str">
        <f t="shared" si="56"/>
        <v/>
      </c>
      <c r="K318" s="64" t="str">
        <f t="shared" si="57"/>
        <v/>
      </c>
      <c r="L318" s="64"/>
      <c r="M318" s="65" t="str">
        <f t="shared" si="58"/>
        <v/>
      </c>
    </row>
    <row r="319" spans="1:13" x14ac:dyDescent="0.2">
      <c r="A319" s="63">
        <v>319</v>
      </c>
      <c r="B319" s="70" t="str">
        <f t="shared" si="48"/>
        <v/>
      </c>
      <c r="C319" s="63" t="str">
        <f t="shared" si="49"/>
        <v>X</v>
      </c>
      <c r="D319" s="63" t="str">
        <f t="shared" si="50"/>
        <v/>
      </c>
      <c r="E319" s="63" t="str">
        <f t="shared" si="51"/>
        <v/>
      </c>
      <c r="F319" s="63" t="str">
        <f t="shared" si="52"/>
        <v/>
      </c>
      <c r="G319" s="63" t="str">
        <f t="shared" si="53"/>
        <v/>
      </c>
      <c r="H319" s="63" t="str">
        <f t="shared" si="54"/>
        <v/>
      </c>
      <c r="I319" s="63" t="str">
        <f t="shared" si="55"/>
        <v/>
      </c>
      <c r="J319" s="64" t="str">
        <f t="shared" si="56"/>
        <v/>
      </c>
      <c r="K319" s="64" t="str">
        <f t="shared" si="57"/>
        <v/>
      </c>
      <c r="L319" s="64"/>
      <c r="M319" s="65" t="str">
        <f t="shared" si="58"/>
        <v/>
      </c>
    </row>
    <row r="320" spans="1:13" x14ac:dyDescent="0.2">
      <c r="A320" s="63">
        <v>320</v>
      </c>
      <c r="B320" s="70" t="str">
        <f t="shared" si="48"/>
        <v/>
      </c>
      <c r="C320" s="63" t="str">
        <f t="shared" si="49"/>
        <v>X</v>
      </c>
      <c r="D320" s="63" t="str">
        <f t="shared" si="50"/>
        <v/>
      </c>
      <c r="E320" s="63" t="str">
        <f t="shared" si="51"/>
        <v/>
      </c>
      <c r="F320" s="63" t="str">
        <f t="shared" si="52"/>
        <v/>
      </c>
      <c r="G320" s="63" t="str">
        <f t="shared" si="53"/>
        <v/>
      </c>
      <c r="H320" s="63" t="str">
        <f t="shared" si="54"/>
        <v/>
      </c>
      <c r="I320" s="63" t="str">
        <f t="shared" si="55"/>
        <v/>
      </c>
      <c r="J320" s="64" t="str">
        <f t="shared" si="56"/>
        <v/>
      </c>
      <c r="K320" s="64" t="str">
        <f t="shared" si="57"/>
        <v/>
      </c>
      <c r="L320" s="64"/>
      <c r="M320" s="65" t="str">
        <f t="shared" si="58"/>
        <v/>
      </c>
    </row>
    <row r="321" spans="1:13" x14ac:dyDescent="0.2">
      <c r="A321" s="63">
        <v>321</v>
      </c>
      <c r="B321" s="70" t="str">
        <f t="shared" si="48"/>
        <v/>
      </c>
      <c r="C321" s="63" t="str">
        <f t="shared" si="49"/>
        <v>X</v>
      </c>
      <c r="D321" s="63" t="str">
        <f t="shared" si="50"/>
        <v/>
      </c>
      <c r="E321" s="63" t="str">
        <f t="shared" si="51"/>
        <v/>
      </c>
      <c r="F321" s="63" t="str">
        <f t="shared" si="52"/>
        <v/>
      </c>
      <c r="G321" s="63" t="str">
        <f t="shared" si="53"/>
        <v/>
      </c>
      <c r="H321" s="63" t="str">
        <f t="shared" si="54"/>
        <v/>
      </c>
      <c r="I321" s="63" t="str">
        <f t="shared" si="55"/>
        <v/>
      </c>
      <c r="J321" s="64" t="str">
        <f t="shared" si="56"/>
        <v/>
      </c>
      <c r="K321" s="64" t="str">
        <f t="shared" si="57"/>
        <v/>
      </c>
      <c r="L321" s="64"/>
      <c r="M321" s="65" t="str">
        <f t="shared" si="58"/>
        <v/>
      </c>
    </row>
    <row r="322" spans="1:13" x14ac:dyDescent="0.2">
      <c r="A322" s="63">
        <v>322</v>
      </c>
      <c r="B322" s="70" t="str">
        <f t="shared" si="48"/>
        <v/>
      </c>
      <c r="C322" s="63" t="str">
        <f t="shared" si="49"/>
        <v>X</v>
      </c>
      <c r="D322" s="63" t="str">
        <f t="shared" si="50"/>
        <v/>
      </c>
      <c r="E322" s="63" t="str">
        <f t="shared" si="51"/>
        <v/>
      </c>
      <c r="F322" s="63" t="str">
        <f t="shared" si="52"/>
        <v/>
      </c>
      <c r="G322" s="63" t="str">
        <f t="shared" si="53"/>
        <v/>
      </c>
      <c r="H322" s="63" t="str">
        <f t="shared" si="54"/>
        <v/>
      </c>
      <c r="I322" s="63" t="str">
        <f t="shared" si="55"/>
        <v/>
      </c>
      <c r="J322" s="64" t="str">
        <f t="shared" si="56"/>
        <v/>
      </c>
      <c r="K322" s="64" t="str">
        <f t="shared" si="57"/>
        <v/>
      </c>
      <c r="L322" s="64"/>
      <c r="M322" s="65" t="str">
        <f t="shared" si="58"/>
        <v/>
      </c>
    </row>
    <row r="323" spans="1:13" x14ac:dyDescent="0.2">
      <c r="A323" s="63">
        <v>323</v>
      </c>
      <c r="B323" s="70" t="str">
        <f t="shared" ref="B323:B351" si="59">IF($C323="M",VLOOKUP($A323,KOMPLET,2,FALSE),"")</f>
        <v/>
      </c>
      <c r="C323" s="63" t="str">
        <f t="shared" ref="C323:C351" si="60">IFERROR(VLOOKUP($A323,KOMPLET,3,FALSE),"X")</f>
        <v>X</v>
      </c>
      <c r="D323" s="63" t="str">
        <f t="shared" ref="D323:D351" si="61">IF($C323="M",VLOOKUP($A323,KOMPLET,4,FALSE),"")</f>
        <v/>
      </c>
      <c r="E323" s="63" t="str">
        <f t="shared" ref="E323:E351" si="62">IF($C323="M",VLOOKUP($A323,KOMPLET,5,FALSE),"")</f>
        <v/>
      </c>
      <c r="F323" s="63" t="str">
        <f t="shared" ref="F323:F351" si="63">IF($C323="M",VLOOKUP($A323,KOMPLET,6,FALSE),"")</f>
        <v/>
      </c>
      <c r="G323" s="63" t="str">
        <f t="shared" ref="G323:G351" si="64">IF($C323="M",VLOOKUP($A323,KOMPLET,7,FALSE),"")</f>
        <v/>
      </c>
      <c r="H323" s="63" t="str">
        <f t="shared" ref="H323:H351" si="65">IF($C323="M",VLOOKUP($A323,KOMPLET,8,FALSE),"")</f>
        <v/>
      </c>
      <c r="I323" s="63" t="str">
        <f t="shared" ref="I323:I351" si="66">IF($C323="M",VLOOKUP($A323,KOMPLET,9,FALSE),"")</f>
        <v/>
      </c>
      <c r="J323" s="64" t="str">
        <f t="shared" ref="J323:J351" si="67">IF($C323="M",VLOOKUP($A323,KOMPLET,13,FALSE),"")</f>
        <v/>
      </c>
      <c r="K323" s="64" t="str">
        <f t="shared" ref="K323:K351" si="68">IF($C323="M",VLOOKUP($A323,KOMPLET,14,FALSE),"")</f>
        <v/>
      </c>
      <c r="L323" s="64"/>
      <c r="M323" s="65" t="str">
        <f t="shared" ref="M323:M351" si="69">IF(G323="","",RANK(J323,RELATIV,1))</f>
        <v/>
      </c>
    </row>
    <row r="324" spans="1:13" x14ac:dyDescent="0.2">
      <c r="A324" s="63">
        <v>324</v>
      </c>
      <c r="B324" s="70" t="str">
        <f t="shared" si="59"/>
        <v/>
      </c>
      <c r="C324" s="63" t="str">
        <f t="shared" si="60"/>
        <v>X</v>
      </c>
      <c r="D324" s="63" t="str">
        <f t="shared" si="61"/>
        <v/>
      </c>
      <c r="E324" s="63" t="str">
        <f t="shared" si="62"/>
        <v/>
      </c>
      <c r="F324" s="63" t="str">
        <f t="shared" si="63"/>
        <v/>
      </c>
      <c r="G324" s="63" t="str">
        <f t="shared" si="64"/>
        <v/>
      </c>
      <c r="H324" s="63" t="str">
        <f t="shared" si="65"/>
        <v/>
      </c>
      <c r="I324" s="63" t="str">
        <f t="shared" si="66"/>
        <v/>
      </c>
      <c r="J324" s="64" t="str">
        <f t="shared" si="67"/>
        <v/>
      </c>
      <c r="K324" s="64" t="str">
        <f t="shared" si="68"/>
        <v/>
      </c>
      <c r="L324" s="64"/>
      <c r="M324" s="65" t="str">
        <f t="shared" si="69"/>
        <v/>
      </c>
    </row>
    <row r="325" spans="1:13" x14ac:dyDescent="0.2">
      <c r="A325" s="63">
        <v>325</v>
      </c>
      <c r="B325" s="70" t="str">
        <f t="shared" si="59"/>
        <v/>
      </c>
      <c r="C325" s="63" t="str">
        <f t="shared" si="60"/>
        <v>X</v>
      </c>
      <c r="D325" s="63" t="str">
        <f t="shared" si="61"/>
        <v/>
      </c>
      <c r="E325" s="63" t="str">
        <f t="shared" si="62"/>
        <v/>
      </c>
      <c r="F325" s="63" t="str">
        <f t="shared" si="63"/>
        <v/>
      </c>
      <c r="G325" s="63" t="str">
        <f t="shared" si="64"/>
        <v/>
      </c>
      <c r="H325" s="63" t="str">
        <f t="shared" si="65"/>
        <v/>
      </c>
      <c r="I325" s="63" t="str">
        <f t="shared" si="66"/>
        <v/>
      </c>
      <c r="J325" s="64" t="str">
        <f t="shared" si="67"/>
        <v/>
      </c>
      <c r="K325" s="64" t="str">
        <f t="shared" si="68"/>
        <v/>
      </c>
      <c r="L325" s="64"/>
      <c r="M325" s="65" t="str">
        <f t="shared" si="69"/>
        <v/>
      </c>
    </row>
    <row r="326" spans="1:13" x14ac:dyDescent="0.2">
      <c r="A326" s="63">
        <v>326</v>
      </c>
      <c r="B326" s="70" t="str">
        <f t="shared" si="59"/>
        <v/>
      </c>
      <c r="C326" s="63" t="str">
        <f t="shared" si="60"/>
        <v>X</v>
      </c>
      <c r="D326" s="63" t="str">
        <f t="shared" si="61"/>
        <v/>
      </c>
      <c r="E326" s="63" t="str">
        <f t="shared" si="62"/>
        <v/>
      </c>
      <c r="F326" s="63" t="str">
        <f t="shared" si="63"/>
        <v/>
      </c>
      <c r="G326" s="63" t="str">
        <f t="shared" si="64"/>
        <v/>
      </c>
      <c r="H326" s="63" t="str">
        <f t="shared" si="65"/>
        <v/>
      </c>
      <c r="I326" s="63" t="str">
        <f t="shared" si="66"/>
        <v/>
      </c>
      <c r="J326" s="64" t="str">
        <f t="shared" si="67"/>
        <v/>
      </c>
      <c r="K326" s="64" t="str">
        <f t="shared" si="68"/>
        <v/>
      </c>
      <c r="L326" s="64"/>
      <c r="M326" s="65" t="str">
        <f t="shared" si="69"/>
        <v/>
      </c>
    </row>
    <row r="327" spans="1:13" x14ac:dyDescent="0.2">
      <c r="A327" s="63">
        <v>327</v>
      </c>
      <c r="B327" s="70" t="str">
        <f t="shared" si="59"/>
        <v/>
      </c>
      <c r="C327" s="63" t="str">
        <f t="shared" si="60"/>
        <v>X</v>
      </c>
      <c r="D327" s="63" t="str">
        <f t="shared" si="61"/>
        <v/>
      </c>
      <c r="E327" s="63" t="str">
        <f t="shared" si="62"/>
        <v/>
      </c>
      <c r="F327" s="63" t="str">
        <f t="shared" si="63"/>
        <v/>
      </c>
      <c r="G327" s="63" t="str">
        <f t="shared" si="64"/>
        <v/>
      </c>
      <c r="H327" s="63" t="str">
        <f t="shared" si="65"/>
        <v/>
      </c>
      <c r="I327" s="63" t="str">
        <f t="shared" si="66"/>
        <v/>
      </c>
      <c r="J327" s="64" t="str">
        <f t="shared" si="67"/>
        <v/>
      </c>
      <c r="K327" s="64" t="str">
        <f t="shared" si="68"/>
        <v/>
      </c>
      <c r="L327" s="64"/>
      <c r="M327" s="65" t="str">
        <f t="shared" si="69"/>
        <v/>
      </c>
    </row>
    <row r="328" spans="1:13" x14ac:dyDescent="0.2">
      <c r="A328" s="63">
        <v>328</v>
      </c>
      <c r="B328" s="70" t="str">
        <f t="shared" si="59"/>
        <v/>
      </c>
      <c r="C328" s="63" t="str">
        <f t="shared" si="60"/>
        <v>X</v>
      </c>
      <c r="D328" s="63" t="str">
        <f t="shared" si="61"/>
        <v/>
      </c>
      <c r="E328" s="63" t="str">
        <f t="shared" si="62"/>
        <v/>
      </c>
      <c r="F328" s="63" t="str">
        <f t="shared" si="63"/>
        <v/>
      </c>
      <c r="G328" s="63" t="str">
        <f t="shared" si="64"/>
        <v/>
      </c>
      <c r="H328" s="63" t="str">
        <f t="shared" si="65"/>
        <v/>
      </c>
      <c r="I328" s="63" t="str">
        <f t="shared" si="66"/>
        <v/>
      </c>
      <c r="J328" s="64" t="str">
        <f t="shared" si="67"/>
        <v/>
      </c>
      <c r="K328" s="64" t="str">
        <f t="shared" si="68"/>
        <v/>
      </c>
      <c r="L328" s="64"/>
      <c r="M328" s="65" t="str">
        <f t="shared" si="69"/>
        <v/>
      </c>
    </row>
    <row r="329" spans="1:13" x14ac:dyDescent="0.2">
      <c r="A329" s="63">
        <v>329</v>
      </c>
      <c r="B329" s="70" t="str">
        <f t="shared" si="59"/>
        <v/>
      </c>
      <c r="C329" s="63" t="str">
        <f t="shared" si="60"/>
        <v>X</v>
      </c>
      <c r="D329" s="63" t="str">
        <f t="shared" si="61"/>
        <v/>
      </c>
      <c r="E329" s="63" t="str">
        <f t="shared" si="62"/>
        <v/>
      </c>
      <c r="F329" s="63" t="str">
        <f t="shared" si="63"/>
        <v/>
      </c>
      <c r="G329" s="63" t="str">
        <f t="shared" si="64"/>
        <v/>
      </c>
      <c r="H329" s="63" t="str">
        <f t="shared" si="65"/>
        <v/>
      </c>
      <c r="I329" s="63" t="str">
        <f t="shared" si="66"/>
        <v/>
      </c>
      <c r="J329" s="64" t="str">
        <f t="shared" si="67"/>
        <v/>
      </c>
      <c r="K329" s="64" t="str">
        <f t="shared" si="68"/>
        <v/>
      </c>
      <c r="L329" s="64"/>
      <c r="M329" s="65" t="str">
        <f t="shared" si="69"/>
        <v/>
      </c>
    </row>
    <row r="330" spans="1:13" x14ac:dyDescent="0.2">
      <c r="A330" s="63">
        <v>330</v>
      </c>
      <c r="B330" s="70" t="str">
        <f t="shared" si="59"/>
        <v/>
      </c>
      <c r="C330" s="63" t="str">
        <f t="shared" si="60"/>
        <v>X</v>
      </c>
      <c r="D330" s="63" t="str">
        <f t="shared" si="61"/>
        <v/>
      </c>
      <c r="E330" s="63" t="str">
        <f t="shared" si="62"/>
        <v/>
      </c>
      <c r="F330" s="63" t="str">
        <f t="shared" si="63"/>
        <v/>
      </c>
      <c r="G330" s="63" t="str">
        <f t="shared" si="64"/>
        <v/>
      </c>
      <c r="H330" s="63" t="str">
        <f t="shared" si="65"/>
        <v/>
      </c>
      <c r="I330" s="63" t="str">
        <f t="shared" si="66"/>
        <v/>
      </c>
      <c r="J330" s="64" t="str">
        <f t="shared" si="67"/>
        <v/>
      </c>
      <c r="K330" s="64" t="str">
        <f t="shared" si="68"/>
        <v/>
      </c>
      <c r="L330" s="64"/>
      <c r="M330" s="65" t="str">
        <f t="shared" si="69"/>
        <v/>
      </c>
    </row>
    <row r="331" spans="1:13" x14ac:dyDescent="0.2">
      <c r="A331" s="63">
        <v>331</v>
      </c>
      <c r="B331" s="70" t="str">
        <f t="shared" si="59"/>
        <v/>
      </c>
      <c r="C331" s="63" t="str">
        <f t="shared" si="60"/>
        <v>X</v>
      </c>
      <c r="D331" s="63" t="str">
        <f t="shared" si="61"/>
        <v/>
      </c>
      <c r="E331" s="63" t="str">
        <f t="shared" si="62"/>
        <v/>
      </c>
      <c r="F331" s="63" t="str">
        <f t="shared" si="63"/>
        <v/>
      </c>
      <c r="G331" s="63" t="str">
        <f t="shared" si="64"/>
        <v/>
      </c>
      <c r="H331" s="63" t="str">
        <f t="shared" si="65"/>
        <v/>
      </c>
      <c r="I331" s="63" t="str">
        <f t="shared" si="66"/>
        <v/>
      </c>
      <c r="J331" s="64" t="str">
        <f t="shared" si="67"/>
        <v/>
      </c>
      <c r="K331" s="64" t="str">
        <f t="shared" si="68"/>
        <v/>
      </c>
      <c r="L331" s="64"/>
      <c r="M331" s="65" t="str">
        <f t="shared" si="69"/>
        <v/>
      </c>
    </row>
    <row r="332" spans="1:13" x14ac:dyDescent="0.2">
      <c r="A332" s="63">
        <v>332</v>
      </c>
      <c r="B332" s="70" t="str">
        <f t="shared" si="59"/>
        <v/>
      </c>
      <c r="C332" s="63" t="str">
        <f t="shared" si="60"/>
        <v>X</v>
      </c>
      <c r="D332" s="63" t="str">
        <f t="shared" si="61"/>
        <v/>
      </c>
      <c r="E332" s="63" t="str">
        <f t="shared" si="62"/>
        <v/>
      </c>
      <c r="F332" s="63" t="str">
        <f t="shared" si="63"/>
        <v/>
      </c>
      <c r="G332" s="63" t="str">
        <f t="shared" si="64"/>
        <v/>
      </c>
      <c r="H332" s="63" t="str">
        <f t="shared" si="65"/>
        <v/>
      </c>
      <c r="I332" s="63" t="str">
        <f t="shared" si="66"/>
        <v/>
      </c>
      <c r="J332" s="64" t="str">
        <f t="shared" si="67"/>
        <v/>
      </c>
      <c r="K332" s="64" t="str">
        <f t="shared" si="68"/>
        <v/>
      </c>
      <c r="L332" s="64"/>
      <c r="M332" s="65" t="str">
        <f t="shared" si="69"/>
        <v/>
      </c>
    </row>
    <row r="333" spans="1:13" x14ac:dyDescent="0.2">
      <c r="A333" s="63">
        <v>333</v>
      </c>
      <c r="B333" s="70" t="str">
        <f t="shared" si="59"/>
        <v/>
      </c>
      <c r="C333" s="63" t="str">
        <f t="shared" si="60"/>
        <v>X</v>
      </c>
      <c r="D333" s="63" t="str">
        <f t="shared" si="61"/>
        <v/>
      </c>
      <c r="E333" s="63" t="str">
        <f t="shared" si="62"/>
        <v/>
      </c>
      <c r="F333" s="63" t="str">
        <f t="shared" si="63"/>
        <v/>
      </c>
      <c r="G333" s="63" t="str">
        <f t="shared" si="64"/>
        <v/>
      </c>
      <c r="H333" s="63" t="str">
        <f t="shared" si="65"/>
        <v/>
      </c>
      <c r="I333" s="63" t="str">
        <f t="shared" si="66"/>
        <v/>
      </c>
      <c r="J333" s="64" t="str">
        <f t="shared" si="67"/>
        <v/>
      </c>
      <c r="K333" s="64" t="str">
        <f t="shared" si="68"/>
        <v/>
      </c>
      <c r="L333" s="64"/>
      <c r="M333" s="65" t="str">
        <f t="shared" si="69"/>
        <v/>
      </c>
    </row>
    <row r="334" spans="1:13" x14ac:dyDescent="0.2">
      <c r="A334" s="63">
        <v>334</v>
      </c>
      <c r="B334" s="70" t="str">
        <f t="shared" si="59"/>
        <v/>
      </c>
      <c r="C334" s="63" t="str">
        <f t="shared" si="60"/>
        <v>X</v>
      </c>
      <c r="D334" s="63" t="str">
        <f t="shared" si="61"/>
        <v/>
      </c>
      <c r="E334" s="63" t="str">
        <f t="shared" si="62"/>
        <v/>
      </c>
      <c r="F334" s="63" t="str">
        <f t="shared" si="63"/>
        <v/>
      </c>
      <c r="G334" s="63" t="str">
        <f t="shared" si="64"/>
        <v/>
      </c>
      <c r="H334" s="63" t="str">
        <f t="shared" si="65"/>
        <v/>
      </c>
      <c r="I334" s="63" t="str">
        <f t="shared" si="66"/>
        <v/>
      </c>
      <c r="J334" s="64" t="str">
        <f t="shared" si="67"/>
        <v/>
      </c>
      <c r="K334" s="64" t="str">
        <f t="shared" si="68"/>
        <v/>
      </c>
      <c r="L334" s="64"/>
      <c r="M334" s="65" t="str">
        <f t="shared" si="69"/>
        <v/>
      </c>
    </row>
    <row r="335" spans="1:13" x14ac:dyDescent="0.2">
      <c r="A335" s="63">
        <v>335</v>
      </c>
      <c r="B335" s="70" t="str">
        <f t="shared" si="59"/>
        <v/>
      </c>
      <c r="C335" s="63" t="str">
        <f t="shared" si="60"/>
        <v>X</v>
      </c>
      <c r="D335" s="63" t="str">
        <f t="shared" si="61"/>
        <v/>
      </c>
      <c r="E335" s="63" t="str">
        <f t="shared" si="62"/>
        <v/>
      </c>
      <c r="F335" s="63" t="str">
        <f t="shared" si="63"/>
        <v/>
      </c>
      <c r="G335" s="63" t="str">
        <f t="shared" si="64"/>
        <v/>
      </c>
      <c r="H335" s="63" t="str">
        <f t="shared" si="65"/>
        <v/>
      </c>
      <c r="I335" s="63" t="str">
        <f t="shared" si="66"/>
        <v/>
      </c>
      <c r="J335" s="64" t="str">
        <f t="shared" si="67"/>
        <v/>
      </c>
      <c r="K335" s="64" t="str">
        <f t="shared" si="68"/>
        <v/>
      </c>
      <c r="L335" s="64"/>
      <c r="M335" s="65" t="str">
        <f t="shared" si="69"/>
        <v/>
      </c>
    </row>
    <row r="336" spans="1:13" x14ac:dyDescent="0.2">
      <c r="A336" s="63">
        <v>336</v>
      </c>
      <c r="B336" s="70" t="str">
        <f t="shared" si="59"/>
        <v/>
      </c>
      <c r="C336" s="63" t="str">
        <f t="shared" si="60"/>
        <v>X</v>
      </c>
      <c r="D336" s="63" t="str">
        <f t="shared" si="61"/>
        <v/>
      </c>
      <c r="E336" s="63" t="str">
        <f t="shared" si="62"/>
        <v/>
      </c>
      <c r="F336" s="63" t="str">
        <f t="shared" si="63"/>
        <v/>
      </c>
      <c r="G336" s="63" t="str">
        <f t="shared" si="64"/>
        <v/>
      </c>
      <c r="H336" s="63" t="str">
        <f t="shared" si="65"/>
        <v/>
      </c>
      <c r="I336" s="63" t="str">
        <f t="shared" si="66"/>
        <v/>
      </c>
      <c r="J336" s="64" t="str">
        <f t="shared" si="67"/>
        <v/>
      </c>
      <c r="K336" s="64" t="str">
        <f t="shared" si="68"/>
        <v/>
      </c>
      <c r="L336" s="64"/>
      <c r="M336" s="65" t="str">
        <f t="shared" si="69"/>
        <v/>
      </c>
    </row>
    <row r="337" spans="1:13" x14ac:dyDescent="0.2">
      <c r="A337" s="63">
        <v>337</v>
      </c>
      <c r="B337" s="70" t="str">
        <f t="shared" si="59"/>
        <v/>
      </c>
      <c r="C337" s="63" t="str">
        <f t="shared" si="60"/>
        <v>X</v>
      </c>
      <c r="D337" s="63" t="str">
        <f t="shared" si="61"/>
        <v/>
      </c>
      <c r="E337" s="63" t="str">
        <f t="shared" si="62"/>
        <v/>
      </c>
      <c r="F337" s="63" t="str">
        <f t="shared" si="63"/>
        <v/>
      </c>
      <c r="G337" s="63" t="str">
        <f t="shared" si="64"/>
        <v/>
      </c>
      <c r="H337" s="63" t="str">
        <f t="shared" si="65"/>
        <v/>
      </c>
      <c r="I337" s="63" t="str">
        <f t="shared" si="66"/>
        <v/>
      </c>
      <c r="J337" s="64" t="str">
        <f t="shared" si="67"/>
        <v/>
      </c>
      <c r="K337" s="64" t="str">
        <f t="shared" si="68"/>
        <v/>
      </c>
      <c r="L337" s="64"/>
      <c r="M337" s="65" t="str">
        <f t="shared" si="69"/>
        <v/>
      </c>
    </row>
    <row r="338" spans="1:13" x14ac:dyDescent="0.2">
      <c r="A338" s="63">
        <v>338</v>
      </c>
      <c r="B338" s="70" t="str">
        <f t="shared" si="59"/>
        <v/>
      </c>
      <c r="C338" s="63" t="str">
        <f t="shared" si="60"/>
        <v>X</v>
      </c>
      <c r="D338" s="63" t="str">
        <f t="shared" si="61"/>
        <v/>
      </c>
      <c r="E338" s="63" t="str">
        <f t="shared" si="62"/>
        <v/>
      </c>
      <c r="F338" s="63" t="str">
        <f t="shared" si="63"/>
        <v/>
      </c>
      <c r="G338" s="63" t="str">
        <f t="shared" si="64"/>
        <v/>
      </c>
      <c r="H338" s="63" t="str">
        <f t="shared" si="65"/>
        <v/>
      </c>
      <c r="I338" s="63" t="str">
        <f t="shared" si="66"/>
        <v/>
      </c>
      <c r="J338" s="64" t="str">
        <f t="shared" si="67"/>
        <v/>
      </c>
      <c r="K338" s="64" t="str">
        <f t="shared" si="68"/>
        <v/>
      </c>
      <c r="L338" s="64"/>
      <c r="M338" s="65" t="str">
        <f t="shared" si="69"/>
        <v/>
      </c>
    </row>
    <row r="339" spans="1:13" x14ac:dyDescent="0.2">
      <c r="A339" s="63">
        <v>339</v>
      </c>
      <c r="B339" s="70" t="str">
        <f t="shared" si="59"/>
        <v/>
      </c>
      <c r="C339" s="63" t="str">
        <f t="shared" si="60"/>
        <v>X</v>
      </c>
      <c r="D339" s="63" t="str">
        <f t="shared" si="61"/>
        <v/>
      </c>
      <c r="E339" s="63" t="str">
        <f t="shared" si="62"/>
        <v/>
      </c>
      <c r="F339" s="63" t="str">
        <f t="shared" si="63"/>
        <v/>
      </c>
      <c r="G339" s="63" t="str">
        <f t="shared" si="64"/>
        <v/>
      </c>
      <c r="H339" s="63" t="str">
        <f t="shared" si="65"/>
        <v/>
      </c>
      <c r="I339" s="63" t="str">
        <f t="shared" si="66"/>
        <v/>
      </c>
      <c r="J339" s="64" t="str">
        <f t="shared" si="67"/>
        <v/>
      </c>
      <c r="K339" s="64" t="str">
        <f t="shared" si="68"/>
        <v/>
      </c>
      <c r="L339" s="64"/>
      <c r="M339" s="65" t="str">
        <f t="shared" si="69"/>
        <v/>
      </c>
    </row>
    <row r="340" spans="1:13" x14ac:dyDescent="0.2">
      <c r="A340" s="63">
        <v>340</v>
      </c>
      <c r="B340" s="70" t="str">
        <f t="shared" si="59"/>
        <v/>
      </c>
      <c r="C340" s="63" t="str">
        <f t="shared" si="60"/>
        <v>X</v>
      </c>
      <c r="D340" s="63" t="str">
        <f t="shared" si="61"/>
        <v/>
      </c>
      <c r="E340" s="63" t="str">
        <f t="shared" si="62"/>
        <v/>
      </c>
      <c r="F340" s="63" t="str">
        <f t="shared" si="63"/>
        <v/>
      </c>
      <c r="G340" s="63" t="str">
        <f t="shared" si="64"/>
        <v/>
      </c>
      <c r="H340" s="63" t="str">
        <f t="shared" si="65"/>
        <v/>
      </c>
      <c r="I340" s="63" t="str">
        <f t="shared" si="66"/>
        <v/>
      </c>
      <c r="J340" s="64" t="str">
        <f t="shared" si="67"/>
        <v/>
      </c>
      <c r="K340" s="64" t="str">
        <f t="shared" si="68"/>
        <v/>
      </c>
      <c r="L340" s="64"/>
      <c r="M340" s="65" t="str">
        <f t="shared" si="69"/>
        <v/>
      </c>
    </row>
    <row r="341" spans="1:13" x14ac:dyDescent="0.2">
      <c r="A341" s="63">
        <v>341</v>
      </c>
      <c r="B341" s="70" t="str">
        <f t="shared" si="59"/>
        <v/>
      </c>
      <c r="C341" s="63" t="str">
        <f t="shared" si="60"/>
        <v>X</v>
      </c>
      <c r="D341" s="63" t="str">
        <f t="shared" si="61"/>
        <v/>
      </c>
      <c r="E341" s="63" t="str">
        <f t="shared" si="62"/>
        <v/>
      </c>
      <c r="F341" s="63" t="str">
        <f t="shared" si="63"/>
        <v/>
      </c>
      <c r="G341" s="63" t="str">
        <f t="shared" si="64"/>
        <v/>
      </c>
      <c r="H341" s="63" t="str">
        <f t="shared" si="65"/>
        <v/>
      </c>
      <c r="I341" s="63" t="str">
        <f t="shared" si="66"/>
        <v/>
      </c>
      <c r="J341" s="64" t="str">
        <f t="shared" si="67"/>
        <v/>
      </c>
      <c r="K341" s="64" t="str">
        <f t="shared" si="68"/>
        <v/>
      </c>
      <c r="L341" s="64"/>
      <c r="M341" s="65" t="str">
        <f t="shared" si="69"/>
        <v/>
      </c>
    </row>
    <row r="342" spans="1:13" x14ac:dyDescent="0.2">
      <c r="A342" s="63">
        <v>342</v>
      </c>
      <c r="B342" s="70" t="str">
        <f t="shared" si="59"/>
        <v/>
      </c>
      <c r="C342" s="63" t="str">
        <f t="shared" si="60"/>
        <v>X</v>
      </c>
      <c r="D342" s="63" t="str">
        <f t="shared" si="61"/>
        <v/>
      </c>
      <c r="E342" s="63" t="str">
        <f t="shared" si="62"/>
        <v/>
      </c>
      <c r="F342" s="63" t="str">
        <f t="shared" si="63"/>
        <v/>
      </c>
      <c r="G342" s="63" t="str">
        <f t="shared" si="64"/>
        <v/>
      </c>
      <c r="H342" s="63" t="str">
        <f t="shared" si="65"/>
        <v/>
      </c>
      <c r="I342" s="63" t="str">
        <f t="shared" si="66"/>
        <v/>
      </c>
      <c r="J342" s="64" t="str">
        <f t="shared" si="67"/>
        <v/>
      </c>
      <c r="K342" s="64" t="str">
        <f t="shared" si="68"/>
        <v/>
      </c>
      <c r="L342" s="64"/>
      <c r="M342" s="65" t="str">
        <f t="shared" si="69"/>
        <v/>
      </c>
    </row>
    <row r="343" spans="1:13" x14ac:dyDescent="0.2">
      <c r="A343" s="63">
        <v>343</v>
      </c>
      <c r="B343" s="70" t="str">
        <f t="shared" si="59"/>
        <v/>
      </c>
      <c r="C343" s="63" t="str">
        <f t="shared" si="60"/>
        <v>X</v>
      </c>
      <c r="D343" s="63" t="str">
        <f t="shared" si="61"/>
        <v/>
      </c>
      <c r="E343" s="63" t="str">
        <f t="shared" si="62"/>
        <v/>
      </c>
      <c r="F343" s="63" t="str">
        <f t="shared" si="63"/>
        <v/>
      </c>
      <c r="G343" s="63" t="str">
        <f t="shared" si="64"/>
        <v/>
      </c>
      <c r="H343" s="63" t="str">
        <f t="shared" si="65"/>
        <v/>
      </c>
      <c r="I343" s="63" t="str">
        <f t="shared" si="66"/>
        <v/>
      </c>
      <c r="J343" s="64" t="str">
        <f t="shared" si="67"/>
        <v/>
      </c>
      <c r="K343" s="64" t="str">
        <f t="shared" si="68"/>
        <v/>
      </c>
      <c r="L343" s="64"/>
      <c r="M343" s="65" t="str">
        <f t="shared" si="69"/>
        <v/>
      </c>
    </row>
    <row r="344" spans="1:13" x14ac:dyDescent="0.2">
      <c r="A344" s="63">
        <v>344</v>
      </c>
      <c r="B344" s="70" t="str">
        <f t="shared" si="59"/>
        <v/>
      </c>
      <c r="C344" s="63" t="str">
        <f t="shared" si="60"/>
        <v>X</v>
      </c>
      <c r="D344" s="63" t="str">
        <f t="shared" si="61"/>
        <v/>
      </c>
      <c r="E344" s="63" t="str">
        <f t="shared" si="62"/>
        <v/>
      </c>
      <c r="F344" s="63" t="str">
        <f t="shared" si="63"/>
        <v/>
      </c>
      <c r="G344" s="63" t="str">
        <f t="shared" si="64"/>
        <v/>
      </c>
      <c r="H344" s="63" t="str">
        <f t="shared" si="65"/>
        <v/>
      </c>
      <c r="I344" s="63" t="str">
        <f t="shared" si="66"/>
        <v/>
      </c>
      <c r="J344" s="64" t="str">
        <f t="shared" si="67"/>
        <v/>
      </c>
      <c r="K344" s="64" t="str">
        <f t="shared" si="68"/>
        <v/>
      </c>
      <c r="L344" s="64"/>
      <c r="M344" s="65" t="str">
        <f t="shared" si="69"/>
        <v/>
      </c>
    </row>
    <row r="345" spans="1:13" x14ac:dyDescent="0.2">
      <c r="A345" s="63">
        <v>345</v>
      </c>
      <c r="B345" s="70" t="str">
        <f t="shared" si="59"/>
        <v/>
      </c>
      <c r="C345" s="63" t="str">
        <f t="shared" si="60"/>
        <v>X</v>
      </c>
      <c r="D345" s="63" t="str">
        <f t="shared" si="61"/>
        <v/>
      </c>
      <c r="E345" s="63" t="str">
        <f t="shared" si="62"/>
        <v/>
      </c>
      <c r="F345" s="63" t="str">
        <f t="shared" si="63"/>
        <v/>
      </c>
      <c r="G345" s="63" t="str">
        <f t="shared" si="64"/>
        <v/>
      </c>
      <c r="H345" s="63" t="str">
        <f t="shared" si="65"/>
        <v/>
      </c>
      <c r="I345" s="63" t="str">
        <f t="shared" si="66"/>
        <v/>
      </c>
      <c r="J345" s="64" t="str">
        <f t="shared" si="67"/>
        <v/>
      </c>
      <c r="K345" s="64" t="str">
        <f t="shared" si="68"/>
        <v/>
      </c>
      <c r="L345" s="64"/>
      <c r="M345" s="65" t="str">
        <f t="shared" si="69"/>
        <v/>
      </c>
    </row>
    <row r="346" spans="1:13" x14ac:dyDescent="0.2">
      <c r="A346" s="63">
        <v>346</v>
      </c>
      <c r="B346" s="70" t="str">
        <f t="shared" si="59"/>
        <v/>
      </c>
      <c r="C346" s="63" t="str">
        <f t="shared" si="60"/>
        <v>X</v>
      </c>
      <c r="D346" s="63" t="str">
        <f t="shared" si="61"/>
        <v/>
      </c>
      <c r="E346" s="63" t="str">
        <f t="shared" si="62"/>
        <v/>
      </c>
      <c r="F346" s="63" t="str">
        <f t="shared" si="63"/>
        <v/>
      </c>
      <c r="G346" s="63" t="str">
        <f t="shared" si="64"/>
        <v/>
      </c>
      <c r="H346" s="63" t="str">
        <f t="shared" si="65"/>
        <v/>
      </c>
      <c r="I346" s="63" t="str">
        <f t="shared" si="66"/>
        <v/>
      </c>
      <c r="J346" s="64" t="str">
        <f t="shared" si="67"/>
        <v/>
      </c>
      <c r="K346" s="64" t="str">
        <f t="shared" si="68"/>
        <v/>
      </c>
      <c r="L346" s="64"/>
      <c r="M346" s="65" t="str">
        <f t="shared" si="69"/>
        <v/>
      </c>
    </row>
    <row r="347" spans="1:13" x14ac:dyDescent="0.2">
      <c r="A347" s="63">
        <v>347</v>
      </c>
      <c r="B347" s="70" t="str">
        <f t="shared" si="59"/>
        <v/>
      </c>
      <c r="C347" s="63" t="str">
        <f t="shared" si="60"/>
        <v>X</v>
      </c>
      <c r="D347" s="63" t="str">
        <f t="shared" si="61"/>
        <v/>
      </c>
      <c r="E347" s="63" t="str">
        <f t="shared" si="62"/>
        <v/>
      </c>
      <c r="F347" s="63" t="str">
        <f t="shared" si="63"/>
        <v/>
      </c>
      <c r="G347" s="63" t="str">
        <f t="shared" si="64"/>
        <v/>
      </c>
      <c r="H347" s="63" t="str">
        <f t="shared" si="65"/>
        <v/>
      </c>
      <c r="I347" s="63" t="str">
        <f t="shared" si="66"/>
        <v/>
      </c>
      <c r="J347" s="64" t="str">
        <f t="shared" si="67"/>
        <v/>
      </c>
      <c r="K347" s="64" t="str">
        <f t="shared" si="68"/>
        <v/>
      </c>
      <c r="L347" s="64"/>
      <c r="M347" s="65" t="str">
        <f t="shared" si="69"/>
        <v/>
      </c>
    </row>
    <row r="348" spans="1:13" x14ac:dyDescent="0.2">
      <c r="A348" s="63">
        <v>348</v>
      </c>
      <c r="B348" s="70" t="str">
        <f t="shared" si="59"/>
        <v/>
      </c>
      <c r="C348" s="63" t="str">
        <f t="shared" si="60"/>
        <v>X</v>
      </c>
      <c r="D348" s="63" t="str">
        <f t="shared" si="61"/>
        <v/>
      </c>
      <c r="E348" s="63" t="str">
        <f t="shared" si="62"/>
        <v/>
      </c>
      <c r="F348" s="63" t="str">
        <f t="shared" si="63"/>
        <v/>
      </c>
      <c r="G348" s="63" t="str">
        <f t="shared" si="64"/>
        <v/>
      </c>
      <c r="H348" s="63" t="str">
        <f t="shared" si="65"/>
        <v/>
      </c>
      <c r="I348" s="63" t="str">
        <f t="shared" si="66"/>
        <v/>
      </c>
      <c r="J348" s="64" t="str">
        <f t="shared" si="67"/>
        <v/>
      </c>
      <c r="K348" s="64" t="str">
        <f t="shared" si="68"/>
        <v/>
      </c>
      <c r="L348" s="64"/>
      <c r="M348" s="65" t="str">
        <f t="shared" si="69"/>
        <v/>
      </c>
    </row>
    <row r="349" spans="1:13" x14ac:dyDescent="0.2">
      <c r="A349" s="63">
        <v>24</v>
      </c>
      <c r="B349" s="70" t="str">
        <f t="shared" si="59"/>
        <v>Brůček Tomáš</v>
      </c>
      <c r="C349" s="63" t="str">
        <f t="shared" si="60"/>
        <v>M</v>
      </c>
      <c r="D349" s="63">
        <f t="shared" si="61"/>
        <v>1989</v>
      </c>
      <c r="E349" s="63">
        <f t="shared" si="62"/>
        <v>0</v>
      </c>
      <c r="F349" s="63">
        <f t="shared" si="63"/>
        <v>0</v>
      </c>
      <c r="G349" s="63">
        <f t="shared" si="64"/>
        <v>0</v>
      </c>
      <c r="H349" s="63">
        <f t="shared" si="65"/>
        <v>0</v>
      </c>
      <c r="I349" s="63">
        <f t="shared" si="66"/>
        <v>0</v>
      </c>
      <c r="J349" s="64" t="str">
        <f t="shared" si="67"/>
        <v/>
      </c>
      <c r="K349" s="64" t="str">
        <f t="shared" si="68"/>
        <v/>
      </c>
      <c r="L349" s="65" t="e">
        <f>IF(G349="","",RANK(K349,ABSOLUT,1))</f>
        <v>#VALUE!</v>
      </c>
      <c r="M349" s="65" t="e">
        <f t="shared" si="69"/>
        <v>#VALUE!</v>
      </c>
    </row>
    <row r="350" spans="1:13" x14ac:dyDescent="0.2">
      <c r="A350" s="63">
        <v>38</v>
      </c>
      <c r="B350" s="70">
        <f t="shared" si="59"/>
        <v>0</v>
      </c>
      <c r="C350" s="63" t="str">
        <f t="shared" si="60"/>
        <v>M</v>
      </c>
      <c r="D350" s="63">
        <f t="shared" si="61"/>
        <v>0</v>
      </c>
      <c r="E350" s="63">
        <f t="shared" si="62"/>
        <v>0</v>
      </c>
      <c r="F350" s="63">
        <f t="shared" si="63"/>
        <v>0</v>
      </c>
      <c r="G350" s="63">
        <f t="shared" si="64"/>
        <v>0</v>
      </c>
      <c r="H350" s="63">
        <f t="shared" si="65"/>
        <v>0</v>
      </c>
      <c r="I350" s="63">
        <f t="shared" si="66"/>
        <v>0</v>
      </c>
      <c r="J350" s="64" t="str">
        <f t="shared" si="67"/>
        <v/>
      </c>
      <c r="K350" s="64" t="str">
        <f t="shared" si="68"/>
        <v/>
      </c>
      <c r="L350" s="65" t="e">
        <f>IF(G350="","",RANK(K350,ABSOLUT,1))</f>
        <v>#VALUE!</v>
      </c>
      <c r="M350" s="65" t="e">
        <f t="shared" si="69"/>
        <v>#VALUE!</v>
      </c>
    </row>
    <row r="351" spans="1:13" x14ac:dyDescent="0.2">
      <c r="A351" s="63">
        <v>119</v>
      </c>
      <c r="B351" s="70" t="str">
        <f t="shared" si="59"/>
        <v>Zeman Jiří</v>
      </c>
      <c r="C351" s="63" t="str">
        <f t="shared" si="60"/>
        <v>M</v>
      </c>
      <c r="D351" s="63">
        <f t="shared" si="61"/>
        <v>1959</v>
      </c>
      <c r="E351" s="63">
        <f t="shared" si="62"/>
        <v>0</v>
      </c>
      <c r="F351" s="63">
        <f t="shared" si="63"/>
        <v>0</v>
      </c>
      <c r="G351" s="63">
        <f t="shared" si="64"/>
        <v>0</v>
      </c>
      <c r="H351" s="63">
        <f t="shared" si="65"/>
        <v>0</v>
      </c>
      <c r="I351" s="63">
        <f t="shared" si="66"/>
        <v>0</v>
      </c>
      <c r="J351" s="64" t="str">
        <f t="shared" si="67"/>
        <v/>
      </c>
      <c r="K351" s="64" t="str">
        <f t="shared" si="68"/>
        <v/>
      </c>
      <c r="L351" s="65" t="e">
        <f>IF(G351="","",RANK(K351,ABSOLUT,1))</f>
        <v>#VALUE!</v>
      </c>
      <c r="M351" s="65" t="e">
        <f t="shared" si="69"/>
        <v>#VALUE!</v>
      </c>
    </row>
  </sheetData>
  <sheetProtection sort="0"/>
  <sortState ref="A3:M351">
    <sortCondition ref="M221"/>
  </sortState>
  <mergeCells count="1">
    <mergeCell ref="A1:M1"/>
  </mergeCells>
  <conditionalFormatting sqref="A6 A9 A12 A15 A18 A21 A25 A28 A31 A34 A37 A40 A43 A46 A49 A52 A55 A58 A61 A64 A67 A70 A73 A76 A79 A82 A85 A88 A91 A94 A97 A100 A103 A106 A109 A112 A115 A118 A121 A124 A127 A130 A133 A136 A139 A142 A145 A148 A151 A154 A157 A160 A163 A166 A169 A172 A175 A178 A181 A184 A187 A190 A193 A196 A199 A202 A205 A208 A211 A214 A217 A220 A223 A226 A229 A232 A235 A238 A241 A244 A247 A250 A253 A256 A259 A262 A265 A268 A271 A274 A277 A280 A283 A286 A289 A292 A295 A298 A301 A304 A3:M3 L3:L159">
    <cfRule type="expression" dxfId="5" priority="4">
      <formula>($C3&lt;&gt;"M")</formula>
    </cfRule>
  </conditionalFormatting>
  <conditionalFormatting sqref="A4:M351">
    <cfRule type="expression" dxfId="4" priority="3">
      <formula>($C4&lt;&gt;"M")</formula>
    </cfRule>
  </conditionalFormatting>
  <conditionalFormatting sqref="A109:M109">
    <cfRule type="expression" dxfId="3" priority="2">
      <formula>($C109&lt;&gt;"M")</formula>
    </cfRule>
  </conditionalFormatting>
  <conditionalFormatting sqref="A214:M214">
    <cfRule type="expression" dxfId="2" priority="1">
      <formula>($C214&lt;&gt;"M")</formula>
    </cfRule>
  </conditionalFormatting>
  <printOptions horizontalCentered="1"/>
  <pageMargins left="0.19685039370078741" right="0.15748031496062992" top="1.5748031496062993" bottom="1.7716535433070868" header="0.51181102362204722" footer="0.51181102362204722"/>
  <pageSetup paperSize="9" scale="43" fitToHeight="2" orientation="portrait" r:id="rId1"/>
  <headerFooter alignWithMargins="0">
    <oddHeader>&amp;L&amp;"Arial,Tučné"&amp;16 2011&amp;C&amp;"Arial,Tučné"&amp;20
Pražská Relativní Desítka - &amp;A&amp;R&amp;"Arial,Tučné"&amp;20 13. ročník</oddHeader>
    <oddFooter>&amp;L&amp;"Arial,Tučné"&amp;11 14.5.2011&amp;14
&amp;C&amp;"Century Gothic,tučné kurzíva"Hlavní sponzor&amp;"Arial,Obyčejné"
&amp;G&amp;R&amp;P z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89"/>
  <sheetViews>
    <sheetView workbookViewId="0">
      <selection activeCell="A2" sqref="A2:C89"/>
    </sheetView>
  </sheetViews>
  <sheetFormatPr defaultRowHeight="12.75" x14ac:dyDescent="0.2"/>
  <cols>
    <col min="1" max="1" width="31.28515625" customWidth="1"/>
    <col min="2" max="2" width="18.28515625" bestFit="1" customWidth="1"/>
    <col min="3" max="3" width="7.28515625" customWidth="1"/>
    <col min="4" max="4" width="7.28515625" bestFit="1" customWidth="1"/>
  </cols>
  <sheetData>
    <row r="3" spans="1:3" x14ac:dyDescent="0.2">
      <c r="A3" s="10" t="s">
        <v>24</v>
      </c>
      <c r="B3" s="44"/>
      <c r="C3" s="11"/>
    </row>
    <row r="4" spans="1:3" x14ac:dyDescent="0.2">
      <c r="A4" s="10" t="s">
        <v>5</v>
      </c>
      <c r="B4" s="10" t="s">
        <v>0</v>
      </c>
      <c r="C4" s="11" t="s">
        <v>16</v>
      </c>
    </row>
    <row r="5" spans="1:3" x14ac:dyDescent="0.2">
      <c r="A5" s="87" t="s">
        <v>199</v>
      </c>
      <c r="B5" s="87" t="s">
        <v>124</v>
      </c>
      <c r="C5" s="90">
        <v>1.6446759259259262E-2</v>
      </c>
    </row>
    <row r="6" spans="1:3" x14ac:dyDescent="0.2">
      <c r="A6" s="88"/>
      <c r="B6" s="89" t="s">
        <v>41</v>
      </c>
      <c r="C6" s="91">
        <v>1.8587962962962962E-2</v>
      </c>
    </row>
    <row r="7" spans="1:3" x14ac:dyDescent="0.2">
      <c r="A7" s="88"/>
      <c r="B7" s="89" t="s">
        <v>36</v>
      </c>
      <c r="C7" s="91">
        <v>2.1041666666666667E-2</v>
      </c>
    </row>
    <row r="8" spans="1:3" x14ac:dyDescent="0.2">
      <c r="A8" s="88"/>
      <c r="B8" s="89" t="s">
        <v>115</v>
      </c>
      <c r="C8" s="91">
        <v>1.7314814814814814E-2</v>
      </c>
    </row>
    <row r="9" spans="1:3" x14ac:dyDescent="0.2">
      <c r="A9" s="87" t="s">
        <v>206</v>
      </c>
      <c r="B9" s="44"/>
      <c r="C9" s="90">
        <v>7.3391203703703708E-2</v>
      </c>
    </row>
    <row r="10" spans="1:3" x14ac:dyDescent="0.2">
      <c r="A10" s="87" t="s">
        <v>196</v>
      </c>
      <c r="B10" s="87" t="s">
        <v>86</v>
      </c>
      <c r="C10" s="90">
        <v>2.2118055555555557E-2</v>
      </c>
    </row>
    <row r="11" spans="1:3" x14ac:dyDescent="0.2">
      <c r="A11" s="88"/>
      <c r="B11" s="89" t="s">
        <v>87</v>
      </c>
      <c r="C11" s="91">
        <v>1.6145833333333335E-2</v>
      </c>
    </row>
    <row r="12" spans="1:3" x14ac:dyDescent="0.2">
      <c r="A12" s="88"/>
      <c r="B12" s="89" t="s">
        <v>157</v>
      </c>
      <c r="C12" s="91">
        <v>1.6782407407407409E-2</v>
      </c>
    </row>
    <row r="13" spans="1:3" x14ac:dyDescent="0.2">
      <c r="A13" s="88"/>
      <c r="B13" s="89" t="s">
        <v>158</v>
      </c>
      <c r="C13" s="91">
        <v>2.0775462962962964E-2</v>
      </c>
    </row>
    <row r="14" spans="1:3" x14ac:dyDescent="0.2">
      <c r="A14" s="87" t="s">
        <v>207</v>
      </c>
      <c r="B14" s="44"/>
      <c r="C14" s="90">
        <v>7.5821759259259269E-2</v>
      </c>
    </row>
    <row r="15" spans="1:3" x14ac:dyDescent="0.2">
      <c r="A15" s="87" t="s">
        <v>197</v>
      </c>
      <c r="B15" s="87" t="s">
        <v>134</v>
      </c>
      <c r="C15" s="90">
        <v>2.7013888888888889E-2</v>
      </c>
    </row>
    <row r="16" spans="1:3" x14ac:dyDescent="0.2">
      <c r="A16" s="88"/>
      <c r="B16" s="89" t="s">
        <v>136</v>
      </c>
      <c r="C16" s="91">
        <v>2.7418981481481485E-2</v>
      </c>
    </row>
    <row r="17" spans="1:3" x14ac:dyDescent="0.2">
      <c r="A17" s="88"/>
      <c r="B17" s="89" t="s">
        <v>133</v>
      </c>
      <c r="C17" s="91">
        <v>2.2835648148148147E-2</v>
      </c>
    </row>
    <row r="18" spans="1:3" x14ac:dyDescent="0.2">
      <c r="A18" s="88"/>
      <c r="B18" s="89" t="s">
        <v>135</v>
      </c>
      <c r="C18" s="91">
        <v>1.9652777777777779E-2</v>
      </c>
    </row>
    <row r="19" spans="1:3" x14ac:dyDescent="0.2">
      <c r="A19" s="87" t="s">
        <v>208</v>
      </c>
      <c r="B19" s="44"/>
      <c r="C19" s="90">
        <v>9.6921296296296297E-2</v>
      </c>
    </row>
    <row r="20" spans="1:3" x14ac:dyDescent="0.2">
      <c r="A20" s="87" t="s">
        <v>203</v>
      </c>
      <c r="B20" s="87" t="s">
        <v>67</v>
      </c>
      <c r="C20" s="90">
        <v>2.7962962962962964E-2</v>
      </c>
    </row>
    <row r="21" spans="1:3" x14ac:dyDescent="0.2">
      <c r="A21" s="88"/>
      <c r="B21" s="89" t="s">
        <v>68</v>
      </c>
      <c r="C21" s="91">
        <v>2.9236111111111112E-2</v>
      </c>
    </row>
    <row r="22" spans="1:3" x14ac:dyDescent="0.2">
      <c r="A22" s="88"/>
      <c r="B22" s="89" t="s">
        <v>100</v>
      </c>
      <c r="C22" s="91">
        <v>1.7986111111111109E-2</v>
      </c>
    </row>
    <row r="23" spans="1:3" x14ac:dyDescent="0.2">
      <c r="A23" s="88"/>
      <c r="B23" s="89" t="s">
        <v>101</v>
      </c>
      <c r="C23" s="91">
        <v>2.2337962962962962E-2</v>
      </c>
    </row>
    <row r="24" spans="1:3" x14ac:dyDescent="0.2">
      <c r="A24" s="87" t="s">
        <v>209</v>
      </c>
      <c r="B24" s="44"/>
      <c r="C24" s="90">
        <v>9.752314814814815E-2</v>
      </c>
    </row>
    <row r="25" spans="1:3" x14ac:dyDescent="0.2">
      <c r="A25" s="87" t="s">
        <v>192</v>
      </c>
      <c r="B25" s="87" t="s">
        <v>54</v>
      </c>
      <c r="C25" s="90">
        <v>1.8807870370370371E-2</v>
      </c>
    </row>
    <row r="26" spans="1:3" x14ac:dyDescent="0.2">
      <c r="A26" s="88"/>
      <c r="B26" s="89" t="s">
        <v>99</v>
      </c>
      <c r="C26" s="91">
        <v>2.8599537037037034E-2</v>
      </c>
    </row>
    <row r="27" spans="1:3" x14ac:dyDescent="0.2">
      <c r="A27" s="88"/>
      <c r="B27" s="89" t="s">
        <v>34</v>
      </c>
      <c r="C27" s="91">
        <v>2.6550925925925926E-2</v>
      </c>
    </row>
    <row r="28" spans="1:3" x14ac:dyDescent="0.2">
      <c r="A28" s="88"/>
      <c r="B28" s="89" t="s">
        <v>58</v>
      </c>
      <c r="C28" s="91">
        <v>2.3761574074074074E-2</v>
      </c>
    </row>
    <row r="29" spans="1:3" x14ac:dyDescent="0.2">
      <c r="A29" s="87" t="s">
        <v>210</v>
      </c>
      <c r="B29" s="44"/>
      <c r="C29" s="90">
        <v>9.7719907407407408E-2</v>
      </c>
    </row>
    <row r="30" spans="1:3" x14ac:dyDescent="0.2">
      <c r="A30" s="87" t="s">
        <v>185</v>
      </c>
      <c r="B30" s="87" t="s">
        <v>62</v>
      </c>
      <c r="C30" s="90">
        <v>2.5740740740740745E-2</v>
      </c>
    </row>
    <row r="31" spans="1:3" x14ac:dyDescent="0.2">
      <c r="A31" s="88"/>
      <c r="B31" s="89" t="s">
        <v>82</v>
      </c>
      <c r="C31" s="91">
        <v>2.1875000000000002E-2</v>
      </c>
    </row>
    <row r="32" spans="1:3" x14ac:dyDescent="0.2">
      <c r="A32" s="88"/>
      <c r="B32" s="89" t="s">
        <v>85</v>
      </c>
      <c r="C32" s="91">
        <v>2.7754629629629629E-2</v>
      </c>
    </row>
    <row r="33" spans="1:3" x14ac:dyDescent="0.2">
      <c r="A33" s="88"/>
      <c r="B33" s="89" t="s">
        <v>88</v>
      </c>
      <c r="C33" s="91">
        <v>2.2858796296296294E-2</v>
      </c>
    </row>
    <row r="34" spans="1:3" x14ac:dyDescent="0.2">
      <c r="A34" s="87" t="s">
        <v>211</v>
      </c>
      <c r="B34" s="44"/>
      <c r="C34" s="90">
        <v>9.8229166666666673E-2</v>
      </c>
    </row>
    <row r="35" spans="1:3" x14ac:dyDescent="0.2">
      <c r="A35" s="87" t="s">
        <v>189</v>
      </c>
      <c r="B35" s="87" t="s">
        <v>38</v>
      </c>
      <c r="C35" s="90">
        <v>2.2013888888888888E-2</v>
      </c>
    </row>
    <row r="36" spans="1:3" x14ac:dyDescent="0.2">
      <c r="A36" s="88"/>
      <c r="B36" s="89" t="s">
        <v>114</v>
      </c>
      <c r="C36" s="91">
        <v>3.0451388888888889E-2</v>
      </c>
    </row>
    <row r="37" spans="1:3" x14ac:dyDescent="0.2">
      <c r="A37" s="88"/>
      <c r="B37" s="89" t="s">
        <v>37</v>
      </c>
      <c r="C37" s="91">
        <v>2.1944444444444447E-2</v>
      </c>
    </row>
    <row r="38" spans="1:3" x14ac:dyDescent="0.2">
      <c r="A38" s="88"/>
      <c r="B38" s="89" t="s">
        <v>39</v>
      </c>
      <c r="C38" s="91">
        <v>2.4432870370370369E-2</v>
      </c>
    </row>
    <row r="39" spans="1:3" x14ac:dyDescent="0.2">
      <c r="A39" s="87" t="s">
        <v>212</v>
      </c>
      <c r="B39" s="44"/>
      <c r="C39" s="90">
        <v>9.8842592592592593E-2</v>
      </c>
    </row>
    <row r="40" spans="1:3" x14ac:dyDescent="0.2">
      <c r="A40" s="87" t="s">
        <v>198</v>
      </c>
      <c r="B40" s="87" t="s">
        <v>76</v>
      </c>
      <c r="C40" s="90">
        <v>2.4699074074074078E-2</v>
      </c>
    </row>
    <row r="41" spans="1:3" x14ac:dyDescent="0.2">
      <c r="A41" s="88"/>
      <c r="B41" s="89" t="s">
        <v>77</v>
      </c>
      <c r="C41" s="91">
        <v>2.508101851851852E-2</v>
      </c>
    </row>
    <row r="42" spans="1:3" x14ac:dyDescent="0.2">
      <c r="A42" s="88"/>
      <c r="B42" s="89" t="s">
        <v>140</v>
      </c>
      <c r="C42" s="91">
        <v>2.1701388888888892E-2</v>
      </c>
    </row>
    <row r="43" spans="1:3" x14ac:dyDescent="0.2">
      <c r="A43" s="88"/>
      <c r="B43" s="89" t="s">
        <v>46</v>
      </c>
      <c r="C43" s="91">
        <v>2.7789351851851853E-2</v>
      </c>
    </row>
    <row r="44" spans="1:3" x14ac:dyDescent="0.2">
      <c r="A44" s="87" t="s">
        <v>213</v>
      </c>
      <c r="B44" s="44"/>
      <c r="C44" s="90">
        <v>9.927083333333335E-2</v>
      </c>
    </row>
    <row r="45" spans="1:3" x14ac:dyDescent="0.2">
      <c r="A45" s="87" t="s">
        <v>187</v>
      </c>
      <c r="B45" s="87" t="s">
        <v>120</v>
      </c>
      <c r="C45" s="90">
        <v>2.1805555555555554E-2</v>
      </c>
    </row>
    <row r="46" spans="1:3" x14ac:dyDescent="0.2">
      <c r="A46" s="88"/>
      <c r="B46" s="89" t="s">
        <v>121</v>
      </c>
      <c r="C46" s="91">
        <v>2.2361111111111113E-2</v>
      </c>
    </row>
    <row r="47" spans="1:3" x14ac:dyDescent="0.2">
      <c r="A47" s="88"/>
      <c r="B47" s="89" t="s">
        <v>122</v>
      </c>
      <c r="C47" s="91">
        <v>3.1770833333333331E-2</v>
      </c>
    </row>
    <row r="48" spans="1:3" x14ac:dyDescent="0.2">
      <c r="A48" s="88"/>
      <c r="B48" s="89" t="s">
        <v>155</v>
      </c>
      <c r="C48" s="91">
        <v>2.8159722222222221E-2</v>
      </c>
    </row>
    <row r="49" spans="1:3" x14ac:dyDescent="0.2">
      <c r="A49" s="87" t="s">
        <v>214</v>
      </c>
      <c r="B49" s="44"/>
      <c r="C49" s="90">
        <v>0.10409722222222222</v>
      </c>
    </row>
    <row r="50" spans="1:3" x14ac:dyDescent="0.2">
      <c r="A50" s="87" t="s">
        <v>201</v>
      </c>
      <c r="B50" s="87" t="s">
        <v>116</v>
      </c>
      <c r="C50" s="90">
        <v>2.3194444444444445E-2</v>
      </c>
    </row>
    <row r="51" spans="1:3" x14ac:dyDescent="0.2">
      <c r="A51" s="88"/>
      <c r="B51" s="89" t="s">
        <v>117</v>
      </c>
      <c r="C51" s="91">
        <v>2.7870370370370368E-2</v>
      </c>
    </row>
    <row r="52" spans="1:3" x14ac:dyDescent="0.2">
      <c r="A52" s="88"/>
      <c r="B52" s="89" t="s">
        <v>118</v>
      </c>
      <c r="C52" s="91">
        <v>3.4398148148148143E-2</v>
      </c>
    </row>
    <row r="53" spans="1:3" x14ac:dyDescent="0.2">
      <c r="A53" s="88"/>
      <c r="B53" s="89" t="s">
        <v>119</v>
      </c>
      <c r="C53" s="91">
        <v>1.9884259259259258E-2</v>
      </c>
    </row>
    <row r="54" spans="1:3" x14ac:dyDescent="0.2">
      <c r="A54" s="87" t="s">
        <v>215</v>
      </c>
      <c r="B54" s="44"/>
      <c r="C54" s="90">
        <v>0.10534722222222222</v>
      </c>
    </row>
    <row r="55" spans="1:3" x14ac:dyDescent="0.2">
      <c r="A55" s="87" t="s">
        <v>195</v>
      </c>
      <c r="B55" s="87" t="s">
        <v>108</v>
      </c>
      <c r="C55" s="90">
        <v>3.2986111111111112E-2</v>
      </c>
    </row>
    <row r="56" spans="1:3" x14ac:dyDescent="0.2">
      <c r="A56" s="88"/>
      <c r="B56" s="89" t="s">
        <v>31</v>
      </c>
      <c r="C56" s="91">
        <v>3.1817129629629633E-2</v>
      </c>
    </row>
    <row r="57" spans="1:3" x14ac:dyDescent="0.2">
      <c r="A57" s="88"/>
      <c r="B57" s="89" t="s">
        <v>32</v>
      </c>
      <c r="C57" s="91">
        <v>2.9178240740740741E-2</v>
      </c>
    </row>
    <row r="58" spans="1:3" x14ac:dyDescent="0.2">
      <c r="A58" s="88"/>
      <c r="B58" s="89" t="s">
        <v>109</v>
      </c>
      <c r="C58" s="91">
        <v>3.3379629629629634E-2</v>
      </c>
    </row>
    <row r="59" spans="1:3" x14ac:dyDescent="0.2">
      <c r="A59" s="87" t="s">
        <v>216</v>
      </c>
      <c r="B59" s="44"/>
      <c r="C59" s="90">
        <v>0.12736111111111112</v>
      </c>
    </row>
    <row r="60" spans="1:3" x14ac:dyDescent="0.2">
      <c r="A60" s="87" t="s">
        <v>193</v>
      </c>
      <c r="B60" s="87" t="s">
        <v>30</v>
      </c>
      <c r="C60" s="90">
        <v>3.2488425925925928E-2</v>
      </c>
    </row>
    <row r="61" spans="1:3" x14ac:dyDescent="0.2">
      <c r="A61" s="88"/>
      <c r="B61" s="89" t="s">
        <v>27</v>
      </c>
      <c r="C61" s="91">
        <v>2.9490740740740744E-2</v>
      </c>
    </row>
    <row r="62" spans="1:3" x14ac:dyDescent="0.2">
      <c r="A62" s="88"/>
      <c r="B62" s="89" t="s">
        <v>44</v>
      </c>
      <c r="C62" s="91">
        <v>2.7928240740740743E-2</v>
      </c>
    </row>
    <row r="63" spans="1:3" x14ac:dyDescent="0.2">
      <c r="A63" s="88"/>
      <c r="B63" s="89" t="s">
        <v>35</v>
      </c>
      <c r="C63" s="91">
        <v>3.8379629629629632E-2</v>
      </c>
    </row>
    <row r="64" spans="1:3" x14ac:dyDescent="0.2">
      <c r="A64" s="87" t="s">
        <v>217</v>
      </c>
      <c r="B64" s="44"/>
      <c r="C64" s="90">
        <v>0.12828703703703703</v>
      </c>
    </row>
    <row r="65" spans="1:3" x14ac:dyDescent="0.2">
      <c r="A65" s="87" t="s">
        <v>191</v>
      </c>
      <c r="B65" s="87" t="s">
        <v>112</v>
      </c>
      <c r="C65" s="90">
        <v>3.3460648148148149E-2</v>
      </c>
    </row>
    <row r="66" spans="1:3" x14ac:dyDescent="0.2">
      <c r="A66" s="88"/>
      <c r="B66" s="89" t="s">
        <v>102</v>
      </c>
      <c r="C66" s="91">
        <v>2.614583333333333E-2</v>
      </c>
    </row>
    <row r="67" spans="1:3" x14ac:dyDescent="0.2">
      <c r="A67" s="88"/>
      <c r="B67" s="89" t="s">
        <v>79</v>
      </c>
      <c r="C67" s="91">
        <v>3.9618055555555552E-2</v>
      </c>
    </row>
    <row r="68" spans="1:3" x14ac:dyDescent="0.2">
      <c r="A68" s="88"/>
      <c r="B68" s="89" t="s">
        <v>110</v>
      </c>
      <c r="C68" s="91">
        <v>3.201388888888889E-2</v>
      </c>
    </row>
    <row r="69" spans="1:3" x14ac:dyDescent="0.2">
      <c r="A69" s="87" t="s">
        <v>218</v>
      </c>
      <c r="B69" s="44"/>
      <c r="C69" s="90">
        <v>0.13123842592592594</v>
      </c>
    </row>
    <row r="70" spans="1:3" x14ac:dyDescent="0.2">
      <c r="A70" s="87" t="s">
        <v>194</v>
      </c>
      <c r="B70" s="87" t="s">
        <v>106</v>
      </c>
      <c r="C70" s="90">
        <v>4.9016203703703708E-2</v>
      </c>
    </row>
    <row r="71" spans="1:3" x14ac:dyDescent="0.2">
      <c r="A71" s="88"/>
      <c r="B71" s="89" t="s">
        <v>93</v>
      </c>
      <c r="C71" s="91">
        <v>3.3333333333333333E-2</v>
      </c>
    </row>
    <row r="72" spans="1:3" x14ac:dyDescent="0.2">
      <c r="A72" s="88"/>
      <c r="B72" s="89" t="s">
        <v>107</v>
      </c>
      <c r="C72" s="91">
        <v>3.6574074074074071E-2</v>
      </c>
    </row>
    <row r="73" spans="1:3" x14ac:dyDescent="0.2">
      <c r="A73" s="88"/>
      <c r="B73" s="89" t="s">
        <v>94</v>
      </c>
      <c r="C73" s="91">
        <v>2.4305555555555556E-2</v>
      </c>
    </row>
    <row r="74" spans="1:3" x14ac:dyDescent="0.2">
      <c r="A74" s="87" t="s">
        <v>219</v>
      </c>
      <c r="B74" s="44"/>
      <c r="C74" s="90">
        <v>0.14322916666666666</v>
      </c>
    </row>
    <row r="75" spans="1:3" x14ac:dyDescent="0.2">
      <c r="A75" s="87" t="s">
        <v>204</v>
      </c>
      <c r="B75" s="87" t="s">
        <v>131</v>
      </c>
      <c r="C75" s="90">
        <v>4.4085648148148145E-2</v>
      </c>
    </row>
    <row r="76" spans="1:3" x14ac:dyDescent="0.2">
      <c r="A76" s="88"/>
      <c r="B76" s="89" t="s">
        <v>205</v>
      </c>
      <c r="C76" s="91">
        <v>3.8645833333333331E-2</v>
      </c>
    </row>
    <row r="77" spans="1:3" x14ac:dyDescent="0.2">
      <c r="A77" s="88"/>
      <c r="B77" s="89" t="s">
        <v>78</v>
      </c>
      <c r="C77" s="91">
        <v>3.5567129629629629E-2</v>
      </c>
    </row>
    <row r="78" spans="1:3" x14ac:dyDescent="0.2">
      <c r="A78" s="88"/>
      <c r="B78" s="89" t="s">
        <v>123</v>
      </c>
      <c r="C78" s="91">
        <v>2.7939814814814817E-2</v>
      </c>
    </row>
    <row r="79" spans="1:3" x14ac:dyDescent="0.2">
      <c r="A79" s="87" t="s">
        <v>220</v>
      </c>
      <c r="B79" s="44"/>
      <c r="C79" s="90">
        <v>0.14623842592592592</v>
      </c>
    </row>
    <row r="80" spans="1:3" x14ac:dyDescent="0.2">
      <c r="A80" s="87" t="s">
        <v>202</v>
      </c>
      <c r="B80" s="87" t="s">
        <v>80</v>
      </c>
      <c r="C80" s="90">
        <v>4.1412037037037039E-2</v>
      </c>
    </row>
    <row r="81" spans="1:3" x14ac:dyDescent="0.2">
      <c r="A81" s="88"/>
      <c r="B81" s="89" t="s">
        <v>83</v>
      </c>
      <c r="C81" s="91">
        <v>3.5706018518518519E-2</v>
      </c>
    </row>
    <row r="82" spans="1:3" x14ac:dyDescent="0.2">
      <c r="A82" s="88"/>
      <c r="B82" s="89" t="s">
        <v>89</v>
      </c>
      <c r="C82" s="91">
        <v>3.349537037037037E-2</v>
      </c>
    </row>
    <row r="83" spans="1:3" x14ac:dyDescent="0.2">
      <c r="A83" s="88"/>
      <c r="B83" s="89" t="s">
        <v>128</v>
      </c>
      <c r="C83" s="91">
        <v>4.1956018518518517E-2</v>
      </c>
    </row>
    <row r="84" spans="1:3" x14ac:dyDescent="0.2">
      <c r="A84" s="87" t="s">
        <v>221</v>
      </c>
      <c r="B84" s="44"/>
      <c r="C84" s="90">
        <v>0.15256944444444445</v>
      </c>
    </row>
    <row r="85" spans="1:3" x14ac:dyDescent="0.2">
      <c r="A85" s="87" t="s">
        <v>188</v>
      </c>
      <c r="B85" s="87" t="s">
        <v>170</v>
      </c>
      <c r="C85" s="90">
        <v>3.5914351851851857E-2</v>
      </c>
    </row>
    <row r="86" spans="1:3" x14ac:dyDescent="0.2">
      <c r="A86" s="88"/>
      <c r="B86" s="89" t="s">
        <v>177</v>
      </c>
      <c r="C86" s="91">
        <v>2.9270833333333333E-2</v>
      </c>
    </row>
    <row r="87" spans="1:3" x14ac:dyDescent="0.2">
      <c r="A87" s="88"/>
      <c r="B87" s="89" t="s">
        <v>171</v>
      </c>
      <c r="C87" s="91">
        <v>4.6493055555555551E-2</v>
      </c>
    </row>
    <row r="88" spans="1:3" x14ac:dyDescent="0.2">
      <c r="A88" s="88"/>
      <c r="B88" s="89" t="s">
        <v>179</v>
      </c>
      <c r="C88" s="91">
        <v>4.5601851851851859E-2</v>
      </c>
    </row>
    <row r="89" spans="1:3" x14ac:dyDescent="0.2">
      <c r="A89" s="45" t="s">
        <v>222</v>
      </c>
      <c r="B89" s="46"/>
      <c r="C89" s="47">
        <v>0.1572800925925926</v>
      </c>
    </row>
  </sheetData>
  <sheetProtection sort="0"/>
  <printOptions horizontalCentered="1"/>
  <pageMargins left="0.19685039370078741" right="0.15748031496062992" top="1.89" bottom="2.21" header="0.51181102362204722" footer="0.51181102362204722"/>
  <pageSetup paperSize="9" orientation="portrait" r:id="rId2"/>
  <headerFooter alignWithMargins="0">
    <oddHeader>&amp;L&amp;"Arial,Tučné"&amp;16 2011&amp;C&amp;"Arial,Tučné"&amp;20
Pražská Relativní Desítka - &amp;A&amp;R&amp;"Arial,Tučné"&amp;20 13. ročník</oddHeader>
    <oddFooter>&amp;L&amp;"Arial,Tučné"&amp;11 14.5.2011&amp;14
&amp;C&amp;"Century Gothic,tučné kurzíva"Hlavní sponzor&amp;"Arial,Obyčejné"
&amp;G&amp;R&amp;P z &amp;N</oddFoot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86"/>
  <sheetViews>
    <sheetView workbookViewId="0">
      <selection activeCell="H35" sqref="H35"/>
    </sheetView>
  </sheetViews>
  <sheetFormatPr defaultRowHeight="12.75" x14ac:dyDescent="0.2"/>
  <sheetData>
    <row r="2" spans="1:4" x14ac:dyDescent="0.2">
      <c r="A2" t="s">
        <v>10</v>
      </c>
      <c r="B2" t="s">
        <v>7</v>
      </c>
      <c r="C2" t="s">
        <v>8</v>
      </c>
      <c r="D2" t="s">
        <v>9</v>
      </c>
    </row>
    <row r="3" spans="1:4" x14ac:dyDescent="0.2">
      <c r="A3">
        <v>1920</v>
      </c>
      <c r="B3">
        <v>90</v>
      </c>
      <c r="C3">
        <v>0.41799999999999998</v>
      </c>
      <c r="D3">
        <v>0.41799999999999998</v>
      </c>
    </row>
    <row r="4" spans="1:4" x14ac:dyDescent="0.2">
      <c r="A4">
        <v>1921</v>
      </c>
      <c r="B4">
        <v>89</v>
      </c>
      <c r="C4">
        <v>0.432</v>
      </c>
      <c r="D4">
        <v>0.432</v>
      </c>
    </row>
    <row r="5" spans="1:4" x14ac:dyDescent="0.2">
      <c r="A5">
        <v>1922</v>
      </c>
      <c r="B5">
        <v>88</v>
      </c>
      <c r="C5">
        <v>0.46</v>
      </c>
      <c r="D5">
        <v>0.46</v>
      </c>
    </row>
    <row r="6" spans="1:4" x14ac:dyDescent="0.2">
      <c r="A6">
        <v>1923</v>
      </c>
      <c r="B6">
        <v>87</v>
      </c>
      <c r="C6">
        <v>0.47399999999999998</v>
      </c>
      <c r="D6">
        <v>0.47399999999999998</v>
      </c>
    </row>
    <row r="7" spans="1:4" x14ac:dyDescent="0.2">
      <c r="A7">
        <v>1924</v>
      </c>
      <c r="B7">
        <v>86</v>
      </c>
      <c r="C7">
        <v>0.48799999999999999</v>
      </c>
      <c r="D7">
        <v>0.48799999999999999</v>
      </c>
    </row>
    <row r="8" spans="1:4" x14ac:dyDescent="0.2">
      <c r="A8">
        <v>1925</v>
      </c>
      <c r="B8">
        <v>85</v>
      </c>
      <c r="C8">
        <v>0.502</v>
      </c>
      <c r="D8">
        <v>0.502</v>
      </c>
    </row>
    <row r="9" spans="1:4" x14ac:dyDescent="0.2">
      <c r="A9">
        <v>1926</v>
      </c>
      <c r="B9">
        <v>84</v>
      </c>
      <c r="C9">
        <v>0.51600000000000001</v>
      </c>
      <c r="D9">
        <v>0.51400000000000001</v>
      </c>
    </row>
    <row r="10" spans="1:4" x14ac:dyDescent="0.2">
      <c r="A10">
        <v>1927</v>
      </c>
      <c r="B10">
        <v>83</v>
      </c>
      <c r="C10">
        <v>0.53</v>
      </c>
      <c r="D10">
        <v>0.52600000000000002</v>
      </c>
    </row>
    <row r="11" spans="1:4" x14ac:dyDescent="0.2">
      <c r="A11">
        <v>1928</v>
      </c>
      <c r="B11">
        <v>82</v>
      </c>
      <c r="C11">
        <v>0.54400000000000004</v>
      </c>
      <c r="D11">
        <v>0.53800000000000003</v>
      </c>
    </row>
    <row r="12" spans="1:4" x14ac:dyDescent="0.2">
      <c r="A12">
        <v>1929</v>
      </c>
      <c r="B12">
        <v>81</v>
      </c>
      <c r="C12">
        <v>0.55800000000000005</v>
      </c>
      <c r="D12">
        <v>0.55000000000000004</v>
      </c>
    </row>
    <row r="13" spans="1:4" x14ac:dyDescent="0.2">
      <c r="A13">
        <v>1930</v>
      </c>
      <c r="B13">
        <v>80</v>
      </c>
      <c r="C13">
        <v>0.57199999999999995</v>
      </c>
      <c r="D13">
        <v>0.56200000000000006</v>
      </c>
    </row>
    <row r="14" spans="1:4" x14ac:dyDescent="0.2">
      <c r="A14">
        <v>1931</v>
      </c>
      <c r="B14">
        <v>79</v>
      </c>
      <c r="C14">
        <v>0.58599999999999997</v>
      </c>
      <c r="D14">
        <v>0.57399999999999995</v>
      </c>
    </row>
    <row r="15" spans="1:4" x14ac:dyDescent="0.2">
      <c r="A15">
        <v>1932</v>
      </c>
      <c r="B15">
        <v>78</v>
      </c>
      <c r="C15">
        <v>0.6</v>
      </c>
      <c r="D15">
        <v>0.58599999999999997</v>
      </c>
    </row>
    <row r="16" spans="1:4" x14ac:dyDescent="0.2">
      <c r="A16">
        <v>1933</v>
      </c>
      <c r="B16">
        <v>77</v>
      </c>
      <c r="C16">
        <v>0.61399999999999999</v>
      </c>
      <c r="D16">
        <v>0.59799999999999998</v>
      </c>
    </row>
    <row r="17" spans="1:4" x14ac:dyDescent="0.2">
      <c r="A17">
        <v>1934</v>
      </c>
      <c r="B17">
        <v>76</v>
      </c>
      <c r="C17">
        <v>0.628</v>
      </c>
      <c r="D17">
        <v>0.61</v>
      </c>
    </row>
    <row r="18" spans="1:4" x14ac:dyDescent="0.2">
      <c r="A18">
        <v>1935</v>
      </c>
      <c r="B18">
        <v>75</v>
      </c>
      <c r="C18">
        <v>0.64200000000000002</v>
      </c>
      <c r="D18">
        <v>0.622</v>
      </c>
    </row>
    <row r="19" spans="1:4" x14ac:dyDescent="0.2">
      <c r="A19">
        <v>1936</v>
      </c>
      <c r="B19">
        <v>74</v>
      </c>
      <c r="C19">
        <v>0.65600000000000003</v>
      </c>
      <c r="D19">
        <v>0.63400000000000001</v>
      </c>
    </row>
    <row r="20" spans="1:4" x14ac:dyDescent="0.2">
      <c r="A20">
        <v>1937</v>
      </c>
      <c r="B20">
        <v>73</v>
      </c>
      <c r="C20">
        <v>0.67</v>
      </c>
      <c r="D20">
        <v>0.64600000000000002</v>
      </c>
    </row>
    <row r="21" spans="1:4" x14ac:dyDescent="0.2">
      <c r="A21">
        <v>1938</v>
      </c>
      <c r="B21">
        <v>72</v>
      </c>
      <c r="C21">
        <v>0.68400000000000005</v>
      </c>
      <c r="D21">
        <v>0.65800000000000003</v>
      </c>
    </row>
    <row r="22" spans="1:4" x14ac:dyDescent="0.2">
      <c r="A22">
        <v>1939</v>
      </c>
      <c r="B22">
        <v>71</v>
      </c>
      <c r="C22">
        <v>0.69799999999999995</v>
      </c>
      <c r="D22">
        <v>0.67</v>
      </c>
    </row>
    <row r="23" spans="1:4" x14ac:dyDescent="0.2">
      <c r="A23">
        <v>1940</v>
      </c>
      <c r="B23">
        <v>70</v>
      </c>
      <c r="C23">
        <v>0.71199999999999997</v>
      </c>
      <c r="D23">
        <v>0.68200000000000005</v>
      </c>
    </row>
    <row r="24" spans="1:4" x14ac:dyDescent="0.2">
      <c r="A24">
        <v>1941</v>
      </c>
      <c r="B24">
        <v>69</v>
      </c>
      <c r="C24">
        <v>0.72199999999999998</v>
      </c>
      <c r="D24">
        <v>0.69399999999999995</v>
      </c>
    </row>
    <row r="25" spans="1:4" x14ac:dyDescent="0.2">
      <c r="A25">
        <v>1942</v>
      </c>
      <c r="B25">
        <v>68</v>
      </c>
      <c r="C25">
        <v>0.73199999999999998</v>
      </c>
      <c r="D25">
        <v>0.70599999999999996</v>
      </c>
    </row>
    <row r="26" spans="1:4" x14ac:dyDescent="0.2">
      <c r="A26">
        <v>1943</v>
      </c>
      <c r="B26">
        <v>67</v>
      </c>
      <c r="C26">
        <v>0.74199999999999999</v>
      </c>
      <c r="D26">
        <v>0.71799999999999997</v>
      </c>
    </row>
    <row r="27" spans="1:4" x14ac:dyDescent="0.2">
      <c r="A27">
        <v>1944</v>
      </c>
      <c r="B27">
        <v>66</v>
      </c>
      <c r="C27">
        <v>0.752</v>
      </c>
      <c r="D27">
        <v>0.73</v>
      </c>
    </row>
    <row r="28" spans="1:4" x14ac:dyDescent="0.2">
      <c r="A28">
        <v>1945</v>
      </c>
      <c r="B28">
        <v>65</v>
      </c>
      <c r="C28">
        <v>0.76200000000000001</v>
      </c>
      <c r="D28">
        <v>0.74199999999999999</v>
      </c>
    </row>
    <row r="29" spans="1:4" x14ac:dyDescent="0.2">
      <c r="A29">
        <v>1946</v>
      </c>
      <c r="B29">
        <v>64</v>
      </c>
      <c r="C29">
        <v>0.77200000000000002</v>
      </c>
      <c r="D29">
        <v>0.754</v>
      </c>
    </row>
    <row r="30" spans="1:4" x14ac:dyDescent="0.2">
      <c r="A30">
        <v>1947</v>
      </c>
      <c r="B30">
        <v>63</v>
      </c>
      <c r="C30">
        <v>0.78200000000000003</v>
      </c>
      <c r="D30">
        <v>0.76600000000000001</v>
      </c>
    </row>
    <row r="31" spans="1:4" x14ac:dyDescent="0.2">
      <c r="A31">
        <v>1948</v>
      </c>
      <c r="B31">
        <v>62</v>
      </c>
      <c r="C31">
        <v>0.79200000000000004</v>
      </c>
      <c r="D31">
        <v>0.77800000000000002</v>
      </c>
    </row>
    <row r="32" spans="1:4" x14ac:dyDescent="0.2">
      <c r="A32">
        <v>1949</v>
      </c>
      <c r="B32">
        <v>61</v>
      </c>
      <c r="C32">
        <v>0.80200000000000005</v>
      </c>
      <c r="D32">
        <v>0.79</v>
      </c>
    </row>
    <row r="33" spans="1:4" x14ac:dyDescent="0.2">
      <c r="A33">
        <v>1950</v>
      </c>
      <c r="B33">
        <v>60</v>
      </c>
      <c r="C33">
        <v>0.81200000000000006</v>
      </c>
      <c r="D33">
        <v>0.80200000000000005</v>
      </c>
    </row>
    <row r="34" spans="1:4" x14ac:dyDescent="0.2">
      <c r="A34">
        <v>1951</v>
      </c>
      <c r="B34">
        <v>59</v>
      </c>
      <c r="C34">
        <v>0.81699999999999995</v>
      </c>
      <c r="D34">
        <v>0.80600000000000005</v>
      </c>
    </row>
    <row r="35" spans="1:4" x14ac:dyDescent="0.2">
      <c r="A35">
        <v>1952</v>
      </c>
      <c r="B35">
        <v>58</v>
      </c>
      <c r="C35">
        <v>0.82199999999999995</v>
      </c>
      <c r="D35">
        <v>0.81299999999999994</v>
      </c>
    </row>
    <row r="36" spans="1:4" x14ac:dyDescent="0.2">
      <c r="A36">
        <v>1953</v>
      </c>
      <c r="B36">
        <v>57</v>
      </c>
      <c r="C36">
        <v>0.82699999999999996</v>
      </c>
      <c r="D36">
        <v>0.81899999999999995</v>
      </c>
    </row>
    <row r="37" spans="1:4" x14ac:dyDescent="0.2">
      <c r="A37">
        <v>1954</v>
      </c>
      <c r="B37">
        <v>56</v>
      </c>
      <c r="C37">
        <v>0.83199999999999996</v>
      </c>
      <c r="D37">
        <v>0.82499999999999996</v>
      </c>
    </row>
    <row r="38" spans="1:4" x14ac:dyDescent="0.2">
      <c r="A38">
        <v>1955</v>
      </c>
      <c r="B38">
        <v>55</v>
      </c>
      <c r="C38">
        <v>0.83699999999999997</v>
      </c>
      <c r="D38">
        <v>0.83099999999999996</v>
      </c>
    </row>
    <row r="39" spans="1:4" x14ac:dyDescent="0.2">
      <c r="A39">
        <v>1956</v>
      </c>
      <c r="B39">
        <v>54</v>
      </c>
      <c r="C39">
        <v>0.84199999999999997</v>
      </c>
      <c r="D39">
        <v>0.83599999999999997</v>
      </c>
    </row>
    <row r="40" spans="1:4" x14ac:dyDescent="0.2">
      <c r="A40">
        <v>1957</v>
      </c>
      <c r="B40">
        <v>53</v>
      </c>
      <c r="C40">
        <v>0.84699999999999998</v>
      </c>
      <c r="D40">
        <v>0.84199999999999997</v>
      </c>
    </row>
    <row r="41" spans="1:4" x14ac:dyDescent="0.2">
      <c r="A41">
        <v>1958</v>
      </c>
      <c r="B41">
        <v>52</v>
      </c>
      <c r="C41">
        <v>0.85199999999999998</v>
      </c>
      <c r="D41">
        <v>0.84799999999999998</v>
      </c>
    </row>
    <row r="42" spans="1:4" x14ac:dyDescent="0.2">
      <c r="A42">
        <v>1959</v>
      </c>
      <c r="B42">
        <v>51</v>
      </c>
      <c r="C42">
        <v>0.85699999999999998</v>
      </c>
      <c r="D42">
        <v>0.85399999999999998</v>
      </c>
    </row>
    <row r="43" spans="1:4" x14ac:dyDescent="0.2">
      <c r="A43">
        <v>1960</v>
      </c>
      <c r="B43">
        <v>50</v>
      </c>
      <c r="C43">
        <v>0.86199999999999999</v>
      </c>
      <c r="D43">
        <v>0.86</v>
      </c>
    </row>
    <row r="44" spans="1:4" x14ac:dyDescent="0.2">
      <c r="A44">
        <v>1961</v>
      </c>
      <c r="B44">
        <v>49</v>
      </c>
      <c r="C44">
        <v>0.86699999999999999</v>
      </c>
      <c r="D44">
        <v>0.86499999999999999</v>
      </c>
    </row>
    <row r="45" spans="1:4" x14ac:dyDescent="0.2">
      <c r="A45">
        <v>1962</v>
      </c>
      <c r="B45">
        <v>48</v>
      </c>
      <c r="C45">
        <v>0.872</v>
      </c>
      <c r="D45">
        <v>0.875</v>
      </c>
    </row>
    <row r="46" spans="1:4" x14ac:dyDescent="0.2">
      <c r="A46">
        <v>1963</v>
      </c>
      <c r="B46">
        <v>47</v>
      </c>
      <c r="C46">
        <v>0.877</v>
      </c>
      <c r="D46">
        <v>0.88500000000000001</v>
      </c>
    </row>
    <row r="47" spans="1:4" x14ac:dyDescent="0.2">
      <c r="A47">
        <v>1964</v>
      </c>
      <c r="B47">
        <v>46</v>
      </c>
      <c r="C47">
        <v>0.88200000000000001</v>
      </c>
      <c r="D47">
        <v>0.89400000000000002</v>
      </c>
    </row>
    <row r="48" spans="1:4" x14ac:dyDescent="0.2">
      <c r="A48">
        <v>1965</v>
      </c>
      <c r="B48">
        <v>45</v>
      </c>
      <c r="C48">
        <v>0.88700000000000001</v>
      </c>
      <c r="D48">
        <v>0.90400000000000003</v>
      </c>
    </row>
    <row r="49" spans="1:4" x14ac:dyDescent="0.2">
      <c r="A49">
        <v>1966</v>
      </c>
      <c r="B49">
        <v>44</v>
      </c>
      <c r="C49">
        <v>0.89200000000000002</v>
      </c>
      <c r="D49">
        <v>0.91300000000000003</v>
      </c>
    </row>
    <row r="50" spans="1:4" x14ac:dyDescent="0.2">
      <c r="A50">
        <v>1967</v>
      </c>
      <c r="B50">
        <v>43</v>
      </c>
      <c r="C50">
        <v>0.89700000000000002</v>
      </c>
      <c r="D50">
        <v>0.92300000000000004</v>
      </c>
    </row>
    <row r="51" spans="1:4" x14ac:dyDescent="0.2">
      <c r="A51">
        <v>1968</v>
      </c>
      <c r="B51">
        <v>42</v>
      </c>
      <c r="C51">
        <v>0.90200000000000002</v>
      </c>
      <c r="D51">
        <v>0.93300000000000005</v>
      </c>
    </row>
    <row r="52" spans="1:4" x14ac:dyDescent="0.2">
      <c r="A52">
        <v>1969</v>
      </c>
      <c r="B52">
        <v>41</v>
      </c>
      <c r="C52">
        <v>0.90700000000000003</v>
      </c>
      <c r="D52">
        <v>0.94199999999999995</v>
      </c>
    </row>
    <row r="53" spans="1:4" x14ac:dyDescent="0.2">
      <c r="A53">
        <v>1970</v>
      </c>
      <c r="B53">
        <v>40</v>
      </c>
      <c r="C53">
        <v>0.91200000000000003</v>
      </c>
      <c r="D53">
        <v>0.95199999999999996</v>
      </c>
    </row>
    <row r="54" spans="1:4" x14ac:dyDescent="0.2">
      <c r="A54">
        <v>1971</v>
      </c>
      <c r="B54">
        <v>39</v>
      </c>
      <c r="C54">
        <v>0.91700000000000004</v>
      </c>
      <c r="D54">
        <v>0.96199999999999997</v>
      </c>
    </row>
    <row r="55" spans="1:4" x14ac:dyDescent="0.2">
      <c r="A55">
        <v>1972</v>
      </c>
      <c r="B55">
        <v>38</v>
      </c>
      <c r="C55">
        <v>0.92500000000000004</v>
      </c>
      <c r="D55">
        <v>0.96499999999999997</v>
      </c>
    </row>
    <row r="56" spans="1:4" x14ac:dyDescent="0.2">
      <c r="A56">
        <v>1973</v>
      </c>
      <c r="B56">
        <v>37</v>
      </c>
      <c r="C56">
        <v>0.93300000000000005</v>
      </c>
      <c r="D56">
        <v>0.96899999999999997</v>
      </c>
    </row>
    <row r="57" spans="1:4" x14ac:dyDescent="0.2">
      <c r="A57">
        <v>1974</v>
      </c>
      <c r="B57">
        <v>36</v>
      </c>
      <c r="C57">
        <v>0.94199999999999995</v>
      </c>
      <c r="D57">
        <v>0.97299999999999998</v>
      </c>
    </row>
    <row r="58" spans="1:4" x14ac:dyDescent="0.2">
      <c r="A58">
        <v>1975</v>
      </c>
      <c r="B58">
        <v>35</v>
      </c>
      <c r="C58">
        <v>0.95</v>
      </c>
      <c r="D58">
        <v>0.97699999999999998</v>
      </c>
    </row>
    <row r="59" spans="1:4" x14ac:dyDescent="0.2">
      <c r="A59">
        <v>1976</v>
      </c>
      <c r="B59">
        <v>34</v>
      </c>
      <c r="C59">
        <v>0.95799999999999996</v>
      </c>
      <c r="D59">
        <v>0.98099999999999998</v>
      </c>
    </row>
    <row r="60" spans="1:4" x14ac:dyDescent="0.2">
      <c r="A60">
        <v>1977</v>
      </c>
      <c r="B60">
        <v>33</v>
      </c>
      <c r="C60">
        <v>0.96699999999999997</v>
      </c>
      <c r="D60">
        <v>0.98499999999999999</v>
      </c>
    </row>
    <row r="61" spans="1:4" x14ac:dyDescent="0.2">
      <c r="A61">
        <v>1978</v>
      </c>
      <c r="B61">
        <v>32</v>
      </c>
      <c r="C61">
        <v>0.97499999999999998</v>
      </c>
      <c r="D61">
        <v>0.98799999999999999</v>
      </c>
    </row>
    <row r="62" spans="1:4" x14ac:dyDescent="0.2">
      <c r="A62">
        <v>1979</v>
      </c>
      <c r="B62">
        <v>31</v>
      </c>
      <c r="C62">
        <v>0.98299999999999998</v>
      </c>
      <c r="D62">
        <v>0.99199999999999999</v>
      </c>
    </row>
    <row r="63" spans="1:4" x14ac:dyDescent="0.2">
      <c r="A63">
        <v>1980</v>
      </c>
      <c r="B63">
        <v>30</v>
      </c>
      <c r="C63">
        <v>0.99199999999999999</v>
      </c>
      <c r="D63">
        <v>0.996</v>
      </c>
    </row>
    <row r="64" spans="1:4" x14ac:dyDescent="0.2">
      <c r="A64">
        <v>1981</v>
      </c>
      <c r="B64">
        <v>29</v>
      </c>
      <c r="C64">
        <v>1</v>
      </c>
      <c r="D64">
        <v>1</v>
      </c>
    </row>
    <row r="65" spans="1:4" x14ac:dyDescent="0.2">
      <c r="A65">
        <v>1982</v>
      </c>
      <c r="B65">
        <v>28</v>
      </c>
      <c r="C65">
        <v>1</v>
      </c>
      <c r="D65">
        <v>1</v>
      </c>
    </row>
    <row r="66" spans="1:4" x14ac:dyDescent="0.2">
      <c r="A66">
        <v>1983</v>
      </c>
      <c r="B66">
        <v>27</v>
      </c>
      <c r="C66">
        <v>1</v>
      </c>
      <c r="D66">
        <v>1</v>
      </c>
    </row>
    <row r="67" spans="1:4" x14ac:dyDescent="0.2">
      <c r="A67">
        <v>1984</v>
      </c>
      <c r="B67">
        <v>26</v>
      </c>
      <c r="C67">
        <v>1</v>
      </c>
      <c r="D67">
        <v>1</v>
      </c>
    </row>
    <row r="68" spans="1:4" x14ac:dyDescent="0.2">
      <c r="A68">
        <v>1985</v>
      </c>
      <c r="B68">
        <v>25</v>
      </c>
      <c r="C68">
        <v>1</v>
      </c>
      <c r="D68">
        <v>1</v>
      </c>
    </row>
    <row r="69" spans="1:4" x14ac:dyDescent="0.2">
      <c r="A69">
        <v>1986</v>
      </c>
      <c r="B69">
        <v>24</v>
      </c>
      <c r="C69">
        <v>1</v>
      </c>
      <c r="D69">
        <v>1</v>
      </c>
    </row>
    <row r="70" spans="1:4" x14ac:dyDescent="0.2">
      <c r="A70">
        <v>1987</v>
      </c>
      <c r="B70">
        <v>23</v>
      </c>
      <c r="C70">
        <v>1</v>
      </c>
      <c r="D70">
        <v>1</v>
      </c>
    </row>
    <row r="71" spans="1:4" x14ac:dyDescent="0.2">
      <c r="A71">
        <v>1988</v>
      </c>
      <c r="B71">
        <v>22</v>
      </c>
      <c r="C71">
        <v>1</v>
      </c>
      <c r="D71">
        <v>1</v>
      </c>
    </row>
    <row r="72" spans="1:4" x14ac:dyDescent="0.2">
      <c r="A72">
        <v>1989</v>
      </c>
      <c r="B72">
        <v>21</v>
      </c>
      <c r="C72">
        <v>1</v>
      </c>
      <c r="D72">
        <v>1</v>
      </c>
    </row>
    <row r="73" spans="1:4" x14ac:dyDescent="0.2">
      <c r="A73">
        <v>1990</v>
      </c>
      <c r="B73">
        <v>20</v>
      </c>
      <c r="C73">
        <v>1</v>
      </c>
      <c r="D73">
        <v>1</v>
      </c>
    </row>
    <row r="74" spans="1:4" x14ac:dyDescent="0.2">
      <c r="A74">
        <v>1991</v>
      </c>
      <c r="B74">
        <v>19</v>
      </c>
      <c r="C74">
        <v>1</v>
      </c>
      <c r="D74">
        <v>1</v>
      </c>
    </row>
    <row r="75" spans="1:4" x14ac:dyDescent="0.2">
      <c r="A75">
        <v>1992</v>
      </c>
      <c r="B75">
        <v>18</v>
      </c>
      <c r="C75">
        <v>1</v>
      </c>
      <c r="D75">
        <v>1</v>
      </c>
    </row>
    <row r="76" spans="1:4" x14ac:dyDescent="0.2">
      <c r="A76">
        <v>1993</v>
      </c>
      <c r="B76">
        <v>17</v>
      </c>
      <c r="C76">
        <v>1</v>
      </c>
      <c r="D76">
        <v>1</v>
      </c>
    </row>
    <row r="77" spans="1:4" x14ac:dyDescent="0.2">
      <c r="A77">
        <v>1994</v>
      </c>
      <c r="B77">
        <v>16</v>
      </c>
      <c r="C77">
        <v>1</v>
      </c>
      <c r="D77">
        <v>1</v>
      </c>
    </row>
    <row r="78" spans="1:4" x14ac:dyDescent="0.2">
      <c r="A78">
        <v>1995</v>
      </c>
      <c r="B78">
        <v>15</v>
      </c>
      <c r="C78">
        <v>1</v>
      </c>
      <c r="D78">
        <v>1</v>
      </c>
    </row>
    <row r="79" spans="1:4" x14ac:dyDescent="0.2">
      <c r="A79">
        <v>1996</v>
      </c>
      <c r="B79">
        <v>14</v>
      </c>
      <c r="C79">
        <v>1</v>
      </c>
      <c r="D79">
        <v>1</v>
      </c>
    </row>
    <row r="80" spans="1:4" x14ac:dyDescent="0.2">
      <c r="A80">
        <v>1997</v>
      </c>
      <c r="B80">
        <v>13</v>
      </c>
      <c r="C80">
        <v>1</v>
      </c>
      <c r="D80">
        <v>1</v>
      </c>
    </row>
    <row r="81" spans="1:4" x14ac:dyDescent="0.2">
      <c r="A81">
        <v>1998</v>
      </c>
      <c r="B81">
        <v>12</v>
      </c>
      <c r="C81">
        <v>1</v>
      </c>
      <c r="D81">
        <v>1</v>
      </c>
    </row>
    <row r="82" spans="1:4" x14ac:dyDescent="0.2">
      <c r="A82">
        <v>1999</v>
      </c>
      <c r="B82">
        <v>11</v>
      </c>
      <c r="C82">
        <v>1</v>
      </c>
      <c r="D82">
        <v>1</v>
      </c>
    </row>
    <row r="83" spans="1:4" x14ac:dyDescent="0.2">
      <c r="A83">
        <v>2000</v>
      </c>
      <c r="B83">
        <v>10</v>
      </c>
      <c r="C83">
        <v>1</v>
      </c>
      <c r="D83">
        <v>1</v>
      </c>
    </row>
    <row r="84" spans="1:4" x14ac:dyDescent="0.2">
      <c r="A84">
        <v>2001</v>
      </c>
      <c r="B84">
        <v>9</v>
      </c>
      <c r="C84">
        <v>1</v>
      </c>
      <c r="D84">
        <v>1</v>
      </c>
    </row>
    <row r="85" spans="1:4" x14ac:dyDescent="0.2">
      <c r="A85">
        <v>2002</v>
      </c>
      <c r="B85">
        <v>8</v>
      </c>
      <c r="C85">
        <v>1</v>
      </c>
      <c r="D85">
        <v>1</v>
      </c>
    </row>
    <row r="86" spans="1:4" x14ac:dyDescent="0.2">
      <c r="A86">
        <v>2003</v>
      </c>
      <c r="B86">
        <v>7</v>
      </c>
      <c r="C86">
        <v>1</v>
      </c>
      <c r="D86">
        <v>1</v>
      </c>
    </row>
  </sheetData>
  <sortState ref="B3:E64">
    <sortCondition ref="E28"/>
  </sortState>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7"/>
  <sheetViews>
    <sheetView workbookViewId="0">
      <selection activeCell="E20" sqref="E20"/>
    </sheetView>
  </sheetViews>
  <sheetFormatPr defaultRowHeight="12.75" x14ac:dyDescent="0.2"/>
  <cols>
    <col min="2" max="2" width="15.7109375" customWidth="1"/>
  </cols>
  <sheetData>
    <row r="2" spans="1:22" s="23" customFormat="1" x14ac:dyDescent="0.2">
      <c r="A2" s="12">
        <v>9</v>
      </c>
      <c r="B2" s="22" t="s">
        <v>22</v>
      </c>
      <c r="C2" s="22" t="s">
        <v>21</v>
      </c>
      <c r="D2" s="12">
        <v>1946</v>
      </c>
      <c r="E2" s="15"/>
      <c r="F2" s="12">
        <v>2</v>
      </c>
      <c r="G2" s="22">
        <v>100</v>
      </c>
      <c r="H2" s="12">
        <v>1</v>
      </c>
      <c r="I2" s="12">
        <v>0</v>
      </c>
      <c r="J2" s="19">
        <f t="shared" ref="J2" si="0">IF(G2="","",IF(C2="M",VLOOKUP(D2,Koeficient,3,FALSE),VLOOKUP(D2,Koeficient,4,FALSE)))</f>
        <v>0.77200000000000002</v>
      </c>
      <c r="K2" s="20">
        <f t="shared" ref="K2" si="1">IF(G2="","",(G2*60+H2))</f>
        <v>6001</v>
      </c>
      <c r="L2" s="20">
        <f t="shared" ref="L2" si="2">IF(G2="","",K2*J2)</f>
        <v>4632.7719999999999</v>
      </c>
      <c r="M2" s="20">
        <f t="shared" ref="M2" si="3">IF(G2="","",K2-3*I2)</f>
        <v>6001</v>
      </c>
      <c r="N2" s="20">
        <f t="shared" ref="N2" si="4">IF(G2="","",70*M2/F2)</f>
        <v>210035</v>
      </c>
      <c r="O2" s="20">
        <f t="shared" ref="O2" si="5">IF(G2="","",M2*J2)</f>
        <v>4632.7719999999999</v>
      </c>
      <c r="P2" s="20">
        <f t="shared" ref="P2" si="6">IF(G2="","",70*O2/F2)</f>
        <v>162147.01999999999</v>
      </c>
      <c r="Q2" s="21" t="e">
        <f t="shared" ref="Q2" si="7">IF(G2="","",TIME(,,N2))</f>
        <v>#NUM!</v>
      </c>
      <c r="R2" s="18" t="e">
        <f t="shared" ref="R2" si="8">IF(G2="","",TIME(,,P2))</f>
        <v>#NUM!</v>
      </c>
      <c r="S2" s="18">
        <f t="shared" ref="S2" si="9">IF(G2="","",TIME(,,K2))</f>
        <v>6.9456018518518514E-2</v>
      </c>
      <c r="T2" s="17" t="e">
        <f t="shared" ref="T2" si="10">IF(G2="","",RANK(Q2,RELATIV,1))</f>
        <v>#NUM!</v>
      </c>
      <c r="U2" s="17" t="e">
        <f t="shared" ref="U2" si="11">IF(G2="","",RANK(R2,RELATIV_K,1))</f>
        <v>#NUM!</v>
      </c>
      <c r="V2" s="17" t="e">
        <f t="shared" ref="V2" si="12">IF(G2="","",RANK(S2,ABSOLUT,1))</f>
        <v>#N/A</v>
      </c>
    </row>
    <row r="5" spans="1:22" s="2" customFormat="1" x14ac:dyDescent="0.2">
      <c r="A5" s="1">
        <v>208</v>
      </c>
      <c r="B5" s="1" t="str">
        <f>IF($C5="M",VLOOKUP($A5,KOMPLET,2,FALSE),"")</f>
        <v/>
      </c>
      <c r="C5" s="1" t="str">
        <f>IFERROR(VLOOKUP($A5,KOMPLET,3,FALSE),"X")</f>
        <v>Z</v>
      </c>
      <c r="D5" s="1" t="str">
        <f>IF($C5="M",VLOOKUP($A5,KOMPLET,4,FALSE),"")</f>
        <v/>
      </c>
      <c r="E5" s="1" t="str">
        <f>IF($C5="M",VLOOKUP($A5,KOMPLET,5,FALSE),"")</f>
        <v/>
      </c>
      <c r="F5" s="1" t="str">
        <f>IF($C5="M",VLOOKUP($A5,KOMPLET,6,FALSE),"")</f>
        <v/>
      </c>
      <c r="G5" s="1" t="str">
        <f>IF($C5="M",VLOOKUP($A5,KOMPLET,7,FALSE),"")</f>
        <v/>
      </c>
      <c r="H5" s="1" t="str">
        <f>IF($C5="M",VLOOKUP($A5,KOMPLET,8,FALSE),"")</f>
        <v/>
      </c>
      <c r="I5" s="1" t="str">
        <f>IF($C5="M",VLOOKUP($A5,KOMPLET,9,FALSE),"")</f>
        <v/>
      </c>
      <c r="J5" s="19" t="str">
        <f>IF(G5="","",IF(C5="M",VLOOKUP(D5,Koeficient,3,FALSE),VLOOKUP(D5,Koeficient,4,FALSE)))</f>
        <v/>
      </c>
      <c r="K5" s="20" t="str">
        <f>IF(G5="","",(G5*60+H5))</f>
        <v/>
      </c>
      <c r="L5" s="20" t="str">
        <f>IF(G5="","",K5*J5)</f>
        <v/>
      </c>
      <c r="M5" s="20" t="str">
        <f>IF(G5="","",K5-3*I5)</f>
        <v/>
      </c>
      <c r="N5" s="20" t="str">
        <f>IF(G5="","",70*M5/F5)</f>
        <v/>
      </c>
      <c r="O5" s="20" t="str">
        <f>IF(G5="","",M5*J5)</f>
        <v/>
      </c>
      <c r="P5" s="20" t="str">
        <f>IF(G5="","",70*O5/F5)</f>
        <v/>
      </c>
      <c r="Q5" s="21" t="str">
        <f>IF(G5="","",TIME(,,N5))</f>
        <v/>
      </c>
      <c r="R5" s="18" t="str">
        <f>IF(G5="","",TIME(,,P5))</f>
        <v/>
      </c>
      <c r="S5" s="18" t="str">
        <f>IF(G5="","",TIME(,,K5))</f>
        <v/>
      </c>
      <c r="T5" s="17" t="str">
        <f>IF(G5="","",RANK(Q5,RELATIV,1))</f>
        <v/>
      </c>
      <c r="U5" s="17" t="str">
        <f>IF(G5="","",RANK(R5,relativLL,1))</f>
        <v/>
      </c>
      <c r="V5" s="17" t="str">
        <f>IF(G5="","",RANK(S5,ABSOLUT,1))</f>
        <v/>
      </c>
    </row>
    <row r="7" spans="1:22" s="35" customFormat="1" x14ac:dyDescent="0.2">
      <c r="A7" s="27">
        <v>208</v>
      </c>
      <c r="B7" s="49" t="s">
        <v>23</v>
      </c>
      <c r="C7" s="28" t="s">
        <v>21</v>
      </c>
      <c r="D7" s="27">
        <v>1957</v>
      </c>
      <c r="E7" s="38"/>
      <c r="F7" s="27">
        <v>89</v>
      </c>
      <c r="G7" s="27"/>
      <c r="H7" s="27"/>
      <c r="I7" s="27">
        <v>4</v>
      </c>
      <c r="J7" s="30" t="str">
        <f>IF(G7="","",IF(C7="M",VLOOKUP(D7,Koeficient,3,FALSE),VLOOKUP(D7,Koeficient,4,FALSE)))</f>
        <v/>
      </c>
      <c r="K7" s="31" t="str">
        <f>IF(G7="","",(G7*60+H7))</f>
        <v/>
      </c>
      <c r="L7" s="31" t="str">
        <f>IF(G7="","",K7*J7)</f>
        <v/>
      </c>
      <c r="M7" s="31" t="str">
        <f>IF(G7="","",K7-3*I7)</f>
        <v/>
      </c>
      <c r="N7" s="31" t="str">
        <f>IF(G7="","",70*M7/F7)</f>
        <v/>
      </c>
      <c r="O7" s="31" t="str">
        <f>IF(G7="","",M7*J7)</f>
        <v/>
      </c>
      <c r="P7" s="31" t="str">
        <f>IF(G7="","",70*O7/F7)</f>
        <v/>
      </c>
      <c r="Q7" s="32" t="str">
        <f>IF(G7="","",TIME(,,N7))</f>
        <v/>
      </c>
      <c r="R7" s="33" t="str">
        <f>IF(G7="","",TIME(,,P7))</f>
        <v/>
      </c>
      <c r="S7" s="33" t="str">
        <f>IF(G7="","",TIME(,,K7))</f>
        <v/>
      </c>
      <c r="T7" s="34" t="str">
        <f>IF(G7="","",RANK(Q7,RELATIV,1))</f>
        <v/>
      </c>
      <c r="U7" s="34" t="str">
        <f>IF(G7="","",RANK(R7,RELATIV_K,1))</f>
        <v/>
      </c>
      <c r="V7" s="34" t="str">
        <f>IF(G7="","",RANK(S7,ABSOLUT,1))</f>
        <v/>
      </c>
    </row>
  </sheetData>
  <conditionalFormatting sqref="A5:V5">
    <cfRule type="expression" dxfId="0" priority="1" stopIfTrue="1">
      <formula>($C5&lt;&gt;"M")</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2"/>
  <sheetViews>
    <sheetView tabSelected="1" workbookViewId="0">
      <selection activeCell="C18" sqref="C18"/>
    </sheetView>
  </sheetViews>
  <sheetFormatPr defaultRowHeight="12.75" x14ac:dyDescent="0.2"/>
  <sheetData>
    <row r="1" spans="1:1" x14ac:dyDescent="0.2">
      <c r="A1" t="s">
        <v>223</v>
      </c>
    </row>
    <row r="3" spans="1:1" x14ac:dyDescent="0.2">
      <c r="A3" t="s">
        <v>239</v>
      </c>
    </row>
    <row r="4" spans="1:1" x14ac:dyDescent="0.2">
      <c r="A4" t="s">
        <v>240</v>
      </c>
    </row>
    <row r="5" spans="1:1" x14ac:dyDescent="0.2">
      <c r="A5" t="s">
        <v>241</v>
      </c>
    </row>
    <row r="7" spans="1:1" x14ac:dyDescent="0.2">
      <c r="A7" t="s">
        <v>224</v>
      </c>
    </row>
    <row r="9" spans="1:1" x14ac:dyDescent="0.2">
      <c r="A9" t="s">
        <v>242</v>
      </c>
    </row>
    <row r="10" spans="1:1" x14ac:dyDescent="0.2">
      <c r="A10" t="s">
        <v>243</v>
      </c>
    </row>
    <row r="11" spans="1:1" x14ac:dyDescent="0.2">
      <c r="A11" t="s">
        <v>244</v>
      </c>
    </row>
    <row r="12" spans="1:1" x14ac:dyDescent="0.2">
      <c r="A12" t="s">
        <v>245</v>
      </c>
    </row>
    <row r="13" spans="1:1" x14ac:dyDescent="0.2">
      <c r="A13" t="s">
        <v>246</v>
      </c>
    </row>
    <row r="14" spans="1:1" x14ac:dyDescent="0.2">
      <c r="A14" t="s">
        <v>247</v>
      </c>
    </row>
    <row r="15" spans="1:1" x14ac:dyDescent="0.2">
      <c r="A15" t="s">
        <v>248</v>
      </c>
    </row>
    <row r="17" spans="1:1" x14ac:dyDescent="0.2">
      <c r="A17" t="s">
        <v>249</v>
      </c>
    </row>
    <row r="19" spans="1:1" x14ac:dyDescent="0.2">
      <c r="A19" t="s">
        <v>250</v>
      </c>
    </row>
    <row r="20" spans="1:1" x14ac:dyDescent="0.2">
      <c r="A20" t="s">
        <v>251</v>
      </c>
    </row>
    <row r="21" spans="1:1" x14ac:dyDescent="0.2">
      <c r="A21" t="s">
        <v>252</v>
      </c>
    </row>
    <row r="22" spans="1:1" x14ac:dyDescent="0.2">
      <c r="A22" t="s">
        <v>253</v>
      </c>
    </row>
    <row r="23" spans="1:1" x14ac:dyDescent="0.2">
      <c r="A23" t="s">
        <v>254</v>
      </c>
    </row>
    <row r="24" spans="1:1" x14ac:dyDescent="0.2">
      <c r="A24" t="s">
        <v>255</v>
      </c>
    </row>
    <row r="25" spans="1:1" x14ac:dyDescent="0.2">
      <c r="A25" t="s">
        <v>256</v>
      </c>
    </row>
    <row r="26" spans="1:1" x14ac:dyDescent="0.2">
      <c r="A26" t="s">
        <v>257</v>
      </c>
    </row>
    <row r="27" spans="1:1" x14ac:dyDescent="0.2">
      <c r="A27" t="s">
        <v>258</v>
      </c>
    </row>
    <row r="28" spans="1:1" x14ac:dyDescent="0.2">
      <c r="A28" t="s">
        <v>225</v>
      </c>
    </row>
    <row r="29" spans="1:1" x14ac:dyDescent="0.2">
      <c r="A29" t="s">
        <v>226</v>
      </c>
    </row>
    <row r="30" spans="1:1" x14ac:dyDescent="0.2">
      <c r="A30" t="s">
        <v>227</v>
      </c>
    </row>
    <row r="31" spans="1:1" x14ac:dyDescent="0.2">
      <c r="A31" t="s">
        <v>259</v>
      </c>
    </row>
    <row r="32" spans="1:1" x14ac:dyDescent="0.2">
      <c r="A32" t="s">
        <v>228</v>
      </c>
    </row>
    <row r="33" spans="1:1" x14ac:dyDescent="0.2">
      <c r="A33" t="s">
        <v>229</v>
      </c>
    </row>
    <row r="36" spans="1:1" x14ac:dyDescent="0.2">
      <c r="A36" t="s">
        <v>230</v>
      </c>
    </row>
    <row r="37" spans="1:1" x14ac:dyDescent="0.2">
      <c r="A37" t="s">
        <v>260</v>
      </c>
    </row>
    <row r="38" spans="1:1" x14ac:dyDescent="0.2">
      <c r="A38" t="s">
        <v>261</v>
      </c>
    </row>
    <row r="39" spans="1:1" x14ac:dyDescent="0.2">
      <c r="A39" t="s">
        <v>262</v>
      </c>
    </row>
    <row r="40" spans="1:1" x14ac:dyDescent="0.2">
      <c r="A40" t="s">
        <v>263</v>
      </c>
    </row>
    <row r="41" spans="1:1" x14ac:dyDescent="0.2">
      <c r="A41" t="s">
        <v>264</v>
      </c>
    </row>
    <row r="42" spans="1:1" x14ac:dyDescent="0.2">
      <c r="A42" t="s">
        <v>265</v>
      </c>
    </row>
    <row r="43" spans="1:1" x14ac:dyDescent="0.2">
      <c r="A43" t="s">
        <v>266</v>
      </c>
    </row>
    <row r="44" spans="1:1" x14ac:dyDescent="0.2">
      <c r="A44" t="s">
        <v>267</v>
      </c>
    </row>
    <row r="45" spans="1:1" x14ac:dyDescent="0.2">
      <c r="A45" t="s">
        <v>268</v>
      </c>
    </row>
    <row r="46" spans="1:1" x14ac:dyDescent="0.2">
      <c r="A46" t="s">
        <v>269</v>
      </c>
    </row>
    <row r="47" spans="1:1" x14ac:dyDescent="0.2">
      <c r="A47" t="s">
        <v>231</v>
      </c>
    </row>
    <row r="48" spans="1:1" x14ac:dyDescent="0.2">
      <c r="A48" t="s">
        <v>232</v>
      </c>
    </row>
    <row r="49" spans="1:1" x14ac:dyDescent="0.2">
      <c r="A49" t="s">
        <v>270</v>
      </c>
    </row>
    <row r="50" spans="1:1" x14ac:dyDescent="0.2">
      <c r="A50" t="s">
        <v>233</v>
      </c>
    </row>
    <row r="51" spans="1:1" x14ac:dyDescent="0.2">
      <c r="A51" t="s">
        <v>234</v>
      </c>
    </row>
    <row r="52" spans="1:1" x14ac:dyDescent="0.2">
      <c r="A52" t="s">
        <v>235</v>
      </c>
    </row>
    <row r="54" spans="1:1" x14ac:dyDescent="0.2">
      <c r="A54" t="s">
        <v>236</v>
      </c>
    </row>
    <row r="56" spans="1:1" x14ac:dyDescent="0.2">
      <c r="A56" t="s">
        <v>271</v>
      </c>
    </row>
    <row r="57" spans="1:1" x14ac:dyDescent="0.2">
      <c r="A57" t="s">
        <v>272</v>
      </c>
    </row>
    <row r="58" spans="1:1" x14ac:dyDescent="0.2">
      <c r="A58" t="s">
        <v>273</v>
      </c>
    </row>
    <row r="59" spans="1:1" x14ac:dyDescent="0.2">
      <c r="A59" t="s">
        <v>274</v>
      </c>
    </row>
    <row r="60" spans="1:1" x14ac:dyDescent="0.2">
      <c r="A60" t="s">
        <v>275</v>
      </c>
    </row>
    <row r="61" spans="1:1" x14ac:dyDescent="0.2">
      <c r="A61" t="s">
        <v>276</v>
      </c>
    </row>
    <row r="62" spans="1:1" x14ac:dyDescent="0.2">
      <c r="A62" t="s">
        <v>277</v>
      </c>
    </row>
    <row r="63" spans="1:1" x14ac:dyDescent="0.2">
      <c r="A63" t="s">
        <v>278</v>
      </c>
    </row>
    <row r="64" spans="1:1" x14ac:dyDescent="0.2">
      <c r="A64" t="s">
        <v>279</v>
      </c>
    </row>
    <row r="65" spans="1:1" x14ac:dyDescent="0.2">
      <c r="A65" t="s">
        <v>237</v>
      </c>
    </row>
    <row r="67" spans="1:1" x14ac:dyDescent="0.2">
      <c r="A67" t="s">
        <v>238</v>
      </c>
    </row>
    <row r="69" spans="1:1" x14ac:dyDescent="0.2">
      <c r="A69" t="s">
        <v>280</v>
      </c>
    </row>
    <row r="70" spans="1:1" x14ac:dyDescent="0.2">
      <c r="A70" t="s">
        <v>281</v>
      </c>
    </row>
    <row r="71" spans="1:1" x14ac:dyDescent="0.2">
      <c r="A71" t="s">
        <v>282</v>
      </c>
    </row>
    <row r="72" spans="1:1" x14ac:dyDescent="0.2">
      <c r="A72" t="s">
        <v>283</v>
      </c>
    </row>
    <row r="73" spans="1:1" x14ac:dyDescent="0.2">
      <c r="A73" t="s">
        <v>284</v>
      </c>
    </row>
    <row r="76" spans="1:1" x14ac:dyDescent="0.2">
      <c r="A76" t="s">
        <v>285</v>
      </c>
    </row>
    <row r="78" spans="1:1" x14ac:dyDescent="0.2">
      <c r="A78" t="s">
        <v>286</v>
      </c>
    </row>
    <row r="79" spans="1:1" x14ac:dyDescent="0.2">
      <c r="A79" t="s">
        <v>287</v>
      </c>
    </row>
    <row r="80" spans="1:1" x14ac:dyDescent="0.2">
      <c r="A80" t="s">
        <v>288</v>
      </c>
    </row>
    <row r="81" spans="1:1" x14ac:dyDescent="0.2">
      <c r="A81" t="s">
        <v>289</v>
      </c>
    </row>
    <row r="82" spans="1:1" x14ac:dyDescent="0.2">
      <c r="A82" t="s">
        <v>290</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15</vt:i4>
      </vt:variant>
    </vt:vector>
  </HeadingPairs>
  <TitlesOfParts>
    <vt:vector size="22" baseType="lpstr">
      <vt:lpstr>CELKEM</vt:lpstr>
      <vt:lpstr>Ženy</vt:lpstr>
      <vt:lpstr>Muži</vt:lpstr>
      <vt:lpstr>Družstva</vt:lpstr>
      <vt:lpstr>Koeficienty</vt:lpstr>
      <vt:lpstr>List1</vt:lpstr>
      <vt:lpstr>Běh vodníka Kebule</vt:lpstr>
      <vt:lpstr>Muži!ABSOLUT</vt:lpstr>
      <vt:lpstr>Ženy!ABSOLUT</vt:lpstr>
      <vt:lpstr>ABSOLUT</vt:lpstr>
      <vt:lpstr>Koeficient</vt:lpstr>
      <vt:lpstr>KOMPLET</vt:lpstr>
      <vt:lpstr>CELKEM!Názvy_tisku</vt:lpstr>
      <vt:lpstr>Muži!Názvy_tisku</vt:lpstr>
      <vt:lpstr>Ženy!Názvy_tisku</vt:lpstr>
      <vt:lpstr>CELKEM!Oblast_tisku</vt:lpstr>
      <vt:lpstr>Družstva!Oblast_tisku</vt:lpstr>
      <vt:lpstr>Muži!Oblast_tisku</vt:lpstr>
      <vt:lpstr>Ženy!Oblast_tisku</vt:lpstr>
      <vt:lpstr>Muži!RELATIV</vt:lpstr>
      <vt:lpstr>Ženy!RELATIV</vt:lpstr>
      <vt:lpstr>RELATIV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Míšek</dc:creator>
  <cp:lastModifiedBy>Dáda</cp:lastModifiedBy>
  <cp:lastPrinted>2012-05-12T10:55:19Z</cp:lastPrinted>
  <dcterms:created xsi:type="dcterms:W3CDTF">2008-05-12T17:42:45Z</dcterms:created>
  <dcterms:modified xsi:type="dcterms:W3CDTF">2012-05-15T11:30:25Z</dcterms:modified>
</cp:coreProperties>
</file>