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Výsledková listina" sheetId="1" r:id="rId1"/>
    <sheet name="Družstva" sheetId="2" r:id="rId2"/>
  </sheets>
  <definedNames>
    <definedName name="_xlnm._FilterDatabase" localSheetId="0" hidden="1">'Výsledková listina'!$A$4:$L$40</definedName>
  </definedNames>
  <calcPr fullCalcOnLoad="1"/>
</workbook>
</file>

<file path=xl/sharedStrings.xml><?xml version="1.0" encoding="utf-8"?>
<sst xmlns="http://schemas.openxmlformats.org/spreadsheetml/2006/main" count="231" uniqueCount="109">
  <si>
    <t>Ročník</t>
  </si>
  <si>
    <t>Příjmení a 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</si>
  <si>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</si>
  <si>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</si>
  <si>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</si>
  <si>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</si>
  <si>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</si>
  <si>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</si>
  <si>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</si>
  <si>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</si>
  <si>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</si>
  <si>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</si>
  <si>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</si>
  <si>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</si>
  <si>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</si>
  <si>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</si>
  <si>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</si>
  <si>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</si>
  <si>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</si>
  <si>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</si>
  <si>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</si>
  <si>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</si>
  <si>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</si>
  <si>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</si>
  <si>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</si>
  <si>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</si>
  <si>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</si>
  <si>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</si>
  <si>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</si>
  <si>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</si>
  <si>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</si>
  <si>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</si>
  <si>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Čas</t>
  </si>
  <si>
    <t>Janík Tomáš</t>
  </si>
  <si>
    <t>Vorlíček Petr</t>
  </si>
  <si>
    <t>Kantová Kamila</t>
  </si>
  <si>
    <t>Rainer Evžen</t>
  </si>
  <si>
    <t>Rainer Jaroslav</t>
  </si>
  <si>
    <t>Pořadí</t>
  </si>
  <si>
    <t>Čas v cíli</t>
  </si>
  <si>
    <t>31.</t>
  </si>
  <si>
    <t>Čas na 1km</t>
  </si>
  <si>
    <t>Poř.č.</t>
  </si>
  <si>
    <t>Kategorie</t>
  </si>
  <si>
    <t>Součet</t>
  </si>
  <si>
    <t>Koucká Martina</t>
  </si>
  <si>
    <t>Tudor Daniel</t>
  </si>
  <si>
    <t>Konečné pořadí</t>
  </si>
  <si>
    <t>Rainerová Markéta</t>
  </si>
  <si>
    <t>Mrázek Miroslav</t>
  </si>
  <si>
    <t>Rainerová Šárka</t>
  </si>
  <si>
    <t>Kavina Milan</t>
  </si>
  <si>
    <t>32.</t>
  </si>
  <si>
    <t>33.</t>
  </si>
  <si>
    <t>34.</t>
  </si>
  <si>
    <t>35.</t>
  </si>
  <si>
    <t>36.</t>
  </si>
  <si>
    <r>
      <t xml:space="preserve">Výsledková listina - MilešovKa(p) 2006  </t>
    </r>
    <r>
      <rPr>
        <sz val="12"/>
        <rFont val="Arial"/>
        <family val="2"/>
      </rPr>
      <t>ze dne 28.9.</t>
    </r>
  </si>
  <si>
    <t>Z</t>
  </si>
  <si>
    <t>M1</t>
  </si>
  <si>
    <t>Škramlík Jiří</t>
  </si>
  <si>
    <t>M2</t>
  </si>
  <si>
    <t>Ernest Miroslav</t>
  </si>
  <si>
    <t>Olšer Tomáš</t>
  </si>
  <si>
    <t>Matěcha Miroslav</t>
  </si>
  <si>
    <t>Benedikt Miroslav</t>
  </si>
  <si>
    <t>Olah Dušan</t>
  </si>
  <si>
    <t>Richter Martin</t>
  </si>
  <si>
    <t>Bartoněk Milan</t>
  </si>
  <si>
    <t>Smolek Jan</t>
  </si>
  <si>
    <t>Turková Jana</t>
  </si>
  <si>
    <t>Smoleková Daniela</t>
  </si>
  <si>
    <t>Jungbauer Viktor</t>
  </si>
  <si>
    <t>Hampl Michal</t>
  </si>
  <si>
    <t>Bláha Jan</t>
  </si>
  <si>
    <t>Janák Michal</t>
  </si>
  <si>
    <t>Kýzl Tomáš</t>
  </si>
  <si>
    <t>Novakovská Eva</t>
  </si>
  <si>
    <t>Dončev Nikola</t>
  </si>
  <si>
    <t>Ciniburková Veronika</t>
  </si>
  <si>
    <t>Milan Nový</t>
  </si>
  <si>
    <t>Stádník Petr</t>
  </si>
  <si>
    <t>Běhounek</t>
  </si>
  <si>
    <t>Jakl Miroslav</t>
  </si>
  <si>
    <t>mimo soutěž</t>
  </si>
  <si>
    <t>99.</t>
  </si>
  <si>
    <t>D2</t>
  </si>
  <si>
    <t>D1</t>
  </si>
  <si>
    <t>D3</t>
  </si>
  <si>
    <t>D4</t>
  </si>
  <si>
    <t>D5</t>
  </si>
  <si>
    <t>D6</t>
  </si>
  <si>
    <t>D7</t>
  </si>
  <si>
    <t>D8</t>
  </si>
  <si>
    <t>D9</t>
  </si>
  <si>
    <t>D10</t>
  </si>
  <si>
    <t>Listina družstev - MilešovKap 2006</t>
  </si>
  <si>
    <t>Stracený Milan</t>
  </si>
  <si>
    <t>vzdálenost 17,5 km ; převýšení tratě 846m;       start: Teplice, lázně Beethoven ("Prasátko"); cíl: vrchol Milešovky</t>
  </si>
  <si>
    <t>Ztráta na vítěze</t>
  </si>
  <si>
    <t xml:space="preserve">Ztráta na předchozího </t>
  </si>
  <si>
    <t>Ztráta v m na vítěze</t>
  </si>
  <si>
    <t>Ztráta v m na předchozího</t>
  </si>
  <si>
    <t>Startovní číslo</t>
  </si>
  <si>
    <t>Pořadí v kategorii</t>
  </si>
  <si>
    <t>muži do 39 let</t>
  </si>
  <si>
    <t>muži od 40let</t>
  </si>
  <si>
    <t>ženy</t>
  </si>
  <si>
    <t>Nový Milan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</si>
</sst>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#,##0.0"/>
  </numFmts>
  <fonts count="1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6"/>
      <color indexed="12"/>
      <name val="Arial"/>
      <family val="2"/>
    </font>
    <font>
      <b/>
      <sz val="18"/>
      <color indexed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19">
      <alignment/>
      <protection/>
    </xf>
    <xf numFmtId="0" fontId="2" fillId="0" borderId="1" xfId="19" applyFont="1" applyBorder="1" applyAlignment="1">
      <alignment horizontal="center"/>
      <protection/>
    </xf>
    <xf numFmtId="0" fontId="0" fillId="0" borderId="2" xfId="19" applyBorder="1">
      <alignment/>
      <protection/>
    </xf>
    <xf numFmtId="0" fontId="0" fillId="0" borderId="3" xfId="19" applyBorder="1">
      <alignment/>
      <protection/>
    </xf>
    <xf numFmtId="0" fontId="0" fillId="0" borderId="0" xfId="19" applyFill="1" applyBorder="1">
      <alignment/>
      <protection/>
    </xf>
    <xf numFmtId="0" fontId="0" fillId="0" borderId="4" xfId="19" applyFont="1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2" fillId="0" borderId="2" xfId="19" applyFont="1" applyBorder="1">
      <alignment/>
      <protection/>
    </xf>
    <xf numFmtId="0" fontId="0" fillId="0" borderId="6" xfId="19" applyBorder="1">
      <alignment/>
      <protection/>
    </xf>
    <xf numFmtId="0" fontId="0" fillId="0" borderId="7" xfId="19" applyBorder="1">
      <alignment/>
      <protection/>
    </xf>
    <xf numFmtId="0" fontId="2" fillId="0" borderId="8" xfId="19" applyFont="1" applyBorder="1">
      <alignment/>
      <protection/>
    </xf>
    <xf numFmtId="0" fontId="0" fillId="0" borderId="9" xfId="19" applyBorder="1">
      <alignment/>
      <protection/>
    </xf>
    <xf numFmtId="0" fontId="0" fillId="0" borderId="8" xfId="19" applyBorder="1">
      <alignment/>
      <protection/>
    </xf>
    <xf numFmtId="0" fontId="2" fillId="0" borderId="10" xfId="19" applyFont="1" applyBorder="1">
      <alignment/>
      <protection/>
    </xf>
    <xf numFmtId="0" fontId="0" fillId="0" borderId="11" xfId="19" applyBorder="1">
      <alignment/>
      <protection/>
    </xf>
    <xf numFmtId="0" fontId="0" fillId="0" borderId="10" xfId="19" applyBorder="1">
      <alignment/>
      <protection/>
    </xf>
    <xf numFmtId="0" fontId="2" fillId="0" borderId="10" xfId="19" applyFont="1" applyBorder="1">
      <alignment/>
      <protection/>
    </xf>
    <xf numFmtId="0" fontId="0" fillId="0" borderId="12" xfId="19" applyBorder="1">
      <alignment/>
      <protection/>
    </xf>
    <xf numFmtId="0" fontId="0" fillId="0" borderId="13" xfId="19" applyBorder="1">
      <alignment/>
      <protection/>
    </xf>
    <xf numFmtId="0" fontId="0" fillId="0" borderId="14" xfId="19" applyBorder="1">
      <alignment/>
      <protection/>
    </xf>
    <xf numFmtId="0" fontId="2" fillId="0" borderId="8" xfId="19" applyFont="1" applyBorder="1">
      <alignment/>
      <protection/>
    </xf>
    <xf numFmtId="0" fontId="2" fillId="0" borderId="2" xfId="19" applyFont="1" applyBorder="1">
      <alignment/>
      <protection/>
    </xf>
    <xf numFmtId="172" fontId="2" fillId="0" borderId="2" xfId="19" applyNumberFormat="1" applyFont="1" applyBorder="1" applyAlignment="1">
      <alignment horizontal="center" vertical="center"/>
      <protection/>
    </xf>
    <xf numFmtId="0" fontId="0" fillId="0" borderId="0" xfId="19" applyFont="1">
      <alignment/>
      <protection/>
    </xf>
    <xf numFmtId="172" fontId="2" fillId="0" borderId="6" xfId="19" applyNumberFormat="1" applyFont="1" applyBorder="1" applyAlignment="1">
      <alignment horizontal="center" vertical="center"/>
      <protection/>
    </xf>
    <xf numFmtId="172" fontId="2" fillId="0" borderId="11" xfId="19" applyNumberFormat="1" applyFont="1" applyBorder="1" applyAlignment="1">
      <alignment horizontal="center" vertical="center"/>
      <protection/>
    </xf>
    <xf numFmtId="172" fontId="2" fillId="0" borderId="9" xfId="19" applyNumberFormat="1" applyFont="1" applyBorder="1" applyAlignment="1">
      <alignment horizontal="center" vertical="center"/>
      <protection/>
    </xf>
    <xf numFmtId="172" fontId="0" fillId="0" borderId="0" xfId="19" applyNumberFormat="1">
      <alignment/>
      <protection/>
    </xf>
    <xf numFmtId="172" fontId="7" fillId="0" borderId="14" xfId="19" applyNumberFormat="1" applyFont="1" applyBorder="1" applyAlignment="1">
      <alignment horizontal="center" vertical="center"/>
      <protection/>
    </xf>
    <xf numFmtId="0" fontId="8" fillId="0" borderId="14" xfId="19" applyFont="1" applyBorder="1" applyAlignment="1">
      <alignment horizontal="center" vertical="center"/>
      <protection/>
    </xf>
    <xf numFmtId="0" fontId="0" fillId="0" borderId="0" xfId="20">
      <alignment/>
      <protection/>
    </xf>
    <xf numFmtId="0" fontId="5" fillId="2" borderId="1" xfId="19" applyFont="1" applyFill="1" applyBorder="1" applyAlignment="1">
      <alignment horizontal="left" vertical="center"/>
      <protection/>
    </xf>
    <xf numFmtId="0" fontId="2" fillId="2" borderId="1" xfId="19" applyFont="1" applyFill="1" applyBorder="1" applyAlignment="1">
      <alignment horizontal="center"/>
      <protection/>
    </xf>
    <xf numFmtId="0" fontId="5" fillId="2" borderId="1" xfId="19" applyFont="1" applyFill="1" applyBorder="1" applyAlignment="1">
      <alignment horizontal="left"/>
      <protection/>
    </xf>
    <xf numFmtId="0" fontId="0" fillId="2" borderId="0" xfId="19" applyFill="1">
      <alignment/>
      <protection/>
    </xf>
    <xf numFmtId="0" fontId="0" fillId="2" borderId="4" xfId="19" applyFont="1" applyFill="1" applyBorder="1" applyAlignment="1">
      <alignment horizontal="center" vertical="center" wrapText="1"/>
      <protection/>
    </xf>
    <xf numFmtId="0" fontId="0" fillId="2" borderId="5" xfId="19" applyFont="1" applyFill="1" applyBorder="1" applyAlignment="1">
      <alignment horizontal="center" vertical="center" wrapText="1"/>
      <protection/>
    </xf>
    <xf numFmtId="0" fontId="1" fillId="2" borderId="6" xfId="19" applyFont="1" applyFill="1" applyBorder="1" applyAlignment="1">
      <alignment horizontal="center" vertical="center"/>
      <protection/>
    </xf>
    <xf numFmtId="0" fontId="2" fillId="2" borderId="2" xfId="19" applyFont="1" applyFill="1" applyBorder="1" applyAlignment="1">
      <alignment horizontal="left" vertical="center"/>
      <protection/>
    </xf>
    <xf numFmtId="0" fontId="4" fillId="2" borderId="6" xfId="19" applyFont="1" applyFill="1" applyBorder="1" applyAlignment="1">
      <alignment horizontal="center" vertical="center"/>
      <protection/>
    </xf>
    <xf numFmtId="21" fontId="9" fillId="2" borderId="2" xfId="19" applyNumberFormat="1" applyFont="1" applyFill="1" applyBorder="1" applyAlignment="1">
      <alignment horizontal="center" vertical="center"/>
      <protection/>
    </xf>
    <xf numFmtId="0" fontId="10" fillId="2" borderId="2" xfId="19" applyFont="1" applyFill="1" applyBorder="1" applyAlignment="1">
      <alignment horizontal="center" vertical="center"/>
      <protection/>
    </xf>
    <xf numFmtId="0" fontId="2" fillId="2" borderId="2" xfId="19" applyFont="1" applyFill="1" applyBorder="1" applyAlignment="1">
      <alignment horizontal="left" vertical="center"/>
      <protection/>
    </xf>
    <xf numFmtId="0" fontId="2" fillId="2" borderId="3" xfId="19" applyFont="1" applyFill="1" applyBorder="1" applyAlignment="1">
      <alignment horizontal="left" vertical="center"/>
      <protection/>
    </xf>
    <xf numFmtId="0" fontId="4" fillId="2" borderId="7" xfId="19" applyFont="1" applyFill="1" applyBorder="1" applyAlignment="1">
      <alignment horizontal="center" vertical="center"/>
      <protection/>
    </xf>
    <xf numFmtId="0" fontId="2" fillId="2" borderId="3" xfId="19" applyFont="1" applyFill="1" applyBorder="1" applyAlignment="1">
      <alignment horizontal="left" vertical="center"/>
      <protection/>
    </xf>
    <xf numFmtId="173" fontId="0" fillId="0" borderId="0" xfId="20" applyNumberFormat="1">
      <alignment/>
      <protection/>
    </xf>
    <xf numFmtId="21" fontId="1" fillId="2" borderId="2" xfId="19" applyNumberFormat="1" applyFont="1" applyFill="1" applyBorder="1" applyAlignment="1">
      <alignment horizontal="center" vertical="center"/>
      <protection/>
    </xf>
    <xf numFmtId="21" fontId="11" fillId="2" borderId="2" xfId="19" applyNumberFormat="1" applyFont="1" applyFill="1" applyBorder="1" applyAlignment="1">
      <alignment horizontal="center" vertical="center"/>
      <protection/>
    </xf>
    <xf numFmtId="21" fontId="12" fillId="2" borderId="2" xfId="19" applyNumberFormat="1" applyFont="1" applyFill="1" applyBorder="1" applyAlignment="1">
      <alignment horizontal="center" vertical="center"/>
      <protection/>
    </xf>
    <xf numFmtId="0" fontId="13" fillId="0" borderId="2" xfId="19" applyFont="1" applyBorder="1" applyAlignment="1">
      <alignment horizontal="center" vertical="center" wrapText="1"/>
      <protection/>
    </xf>
    <xf numFmtId="21" fontId="14" fillId="2" borderId="2" xfId="19" applyNumberFormat="1" applyFont="1" applyFill="1" applyBorder="1" applyAlignment="1">
      <alignment horizontal="center" vertical="center"/>
      <protection/>
    </xf>
    <xf numFmtId="21" fontId="15" fillId="2" borderId="2" xfId="19" applyNumberFormat="1" applyFont="1" applyFill="1" applyBorder="1" applyAlignment="1">
      <alignment horizontal="center" vertical="center"/>
      <protection/>
    </xf>
    <xf numFmtId="21" fontId="16" fillId="2" borderId="2" xfId="19" applyNumberFormat="1" applyFont="1" applyFill="1" applyBorder="1" applyAlignment="1">
      <alignment horizontal="center" vertical="center"/>
      <protection/>
    </xf>
    <xf numFmtId="21" fontId="17" fillId="2" borderId="2" xfId="19" applyNumberFormat="1" applyFont="1" applyFill="1" applyBorder="1" applyAlignment="1">
      <alignment horizontal="center" vertical="center"/>
      <protection/>
    </xf>
    <xf numFmtId="3" fontId="9" fillId="2" borderId="2" xfId="19" applyNumberFormat="1" applyFont="1" applyFill="1" applyBorder="1" applyAlignment="1">
      <alignment horizontal="center" vertical="center"/>
      <protection/>
    </xf>
    <xf numFmtId="45" fontId="18" fillId="2" borderId="2" xfId="19" applyNumberFormat="1" applyFont="1" applyFill="1" applyBorder="1" applyAlignment="1">
      <alignment horizontal="center" vertical="center"/>
      <protection/>
    </xf>
    <xf numFmtId="0" fontId="0" fillId="0" borderId="0" xfId="20" applyFill="1">
      <alignment/>
      <protection/>
    </xf>
    <xf numFmtId="21" fontId="11" fillId="2" borderId="15" xfId="19" applyNumberFormat="1" applyFont="1" applyFill="1" applyBorder="1" applyAlignment="1">
      <alignment horizontal="center" vertical="center"/>
      <protection/>
    </xf>
    <xf numFmtId="0" fontId="0" fillId="2" borderId="16" xfId="20" applyFont="1" applyFill="1" applyBorder="1">
      <alignment/>
      <protection/>
    </xf>
    <xf numFmtId="0" fontId="0" fillId="2" borderId="17" xfId="20" applyFill="1" applyBorder="1">
      <alignment/>
      <protection/>
    </xf>
    <xf numFmtId="21" fontId="14" fillId="2" borderId="18" xfId="19" applyNumberFormat="1" applyFont="1" applyFill="1" applyBorder="1" applyAlignment="1">
      <alignment horizontal="center" vertical="center"/>
      <protection/>
    </xf>
    <xf numFmtId="0" fontId="0" fillId="2" borderId="0" xfId="20" applyFont="1" applyFill="1" applyBorder="1">
      <alignment/>
      <protection/>
    </xf>
    <xf numFmtId="0" fontId="0" fillId="2" borderId="19" xfId="20" applyFill="1" applyBorder="1">
      <alignment/>
      <protection/>
    </xf>
    <xf numFmtId="21" fontId="16" fillId="2" borderId="20" xfId="19" applyNumberFormat="1" applyFont="1" applyFill="1" applyBorder="1" applyAlignment="1">
      <alignment horizontal="center" vertical="center"/>
      <protection/>
    </xf>
    <xf numFmtId="0" fontId="0" fillId="2" borderId="1" xfId="20" applyFont="1" applyFill="1" applyBorder="1">
      <alignment/>
      <protection/>
    </xf>
    <xf numFmtId="0" fontId="0" fillId="2" borderId="21" xfId="20" applyFill="1" applyBorder="1">
      <alignment/>
      <protection/>
    </xf>
    <xf numFmtId="0" fontId="15" fillId="0" borderId="2" xfId="19" applyFont="1" applyBorder="1" applyAlignment="1">
      <alignment horizontal="center" vertical="center" wrapText="1"/>
      <protection/>
    </xf>
    <xf numFmtId="0" fontId="1" fillId="2" borderId="0" xfId="19" applyFont="1" applyFill="1" applyAlignment="1">
      <alignment horizontal="center"/>
      <protection/>
    </xf>
    <xf numFmtId="0" fontId="3" fillId="0" borderId="22" xfId="19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19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Prezenční ISM" xfId="19"/>
    <cellStyle name="normální_Výsledkovk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5" zoomScaleNormal="75" workbookViewId="0" topLeftCell="A1">
      <selection activeCell="I38" sqref="I38"/>
    </sheetView>
  </sheetViews>
  <sheetFormatPr defaultColWidth="9.140625" defaultRowHeight="12.75"/>
  <cols>
    <col min="1" max="1" width="7.28125" style="31" customWidth="1"/>
    <col min="2" max="2" width="23.00390625" style="31" customWidth="1"/>
    <col min="3" max="3" width="7.140625" style="31" customWidth="1"/>
    <col min="4" max="6" width="10.28125" style="31" customWidth="1"/>
    <col min="7" max="7" width="9.140625" style="31" customWidth="1"/>
    <col min="8" max="8" width="9.57421875" style="31" customWidth="1"/>
    <col min="9" max="9" width="12.00390625" style="31" customWidth="1"/>
    <col min="10" max="10" width="9.57421875" style="31" customWidth="1"/>
    <col min="11" max="11" width="12.7109375" style="31" customWidth="1"/>
    <col min="12" max="16384" width="9.140625" style="31" customWidth="1"/>
  </cols>
  <sheetData>
    <row r="1" spans="1:12" ht="18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9.5" customHeight="1">
      <c r="A2" s="32" t="s">
        <v>98</v>
      </c>
      <c r="B2" s="33"/>
      <c r="C2" s="33"/>
      <c r="D2" s="33"/>
      <c r="E2" s="33"/>
      <c r="F2" s="33"/>
      <c r="G2" s="34"/>
      <c r="H2" s="33"/>
      <c r="I2" s="33"/>
      <c r="J2" s="33"/>
      <c r="K2" s="33"/>
      <c r="L2" s="33"/>
    </row>
    <row r="3" spans="1:12" ht="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45" customHeight="1" thickBot="1">
      <c r="A4" s="36" t="s">
        <v>38</v>
      </c>
      <c r="B4" s="37" t="s">
        <v>1</v>
      </c>
      <c r="C4" s="36" t="s">
        <v>0</v>
      </c>
      <c r="D4" s="37" t="s">
        <v>39</v>
      </c>
      <c r="E4" s="37" t="s">
        <v>43</v>
      </c>
      <c r="F4" s="37" t="s">
        <v>104</v>
      </c>
      <c r="G4" s="37" t="s">
        <v>41</v>
      </c>
      <c r="H4" s="37" t="s">
        <v>99</v>
      </c>
      <c r="I4" s="37" t="s">
        <v>100</v>
      </c>
      <c r="J4" s="37" t="s">
        <v>101</v>
      </c>
      <c r="K4" s="37" t="s">
        <v>102</v>
      </c>
      <c r="L4" s="37" t="s">
        <v>103</v>
      </c>
    </row>
    <row r="5" spans="1:12" ht="23.25" customHeight="1" thickTop="1">
      <c r="A5" s="38" t="s">
        <v>2</v>
      </c>
      <c r="B5" s="39" t="s">
        <v>64</v>
      </c>
      <c r="C5" s="40">
        <v>1955</v>
      </c>
      <c r="D5" s="48">
        <v>0.058368055555555555</v>
      </c>
      <c r="E5" s="52" t="s">
        <v>61</v>
      </c>
      <c r="F5" s="53" t="s">
        <v>2</v>
      </c>
      <c r="G5" s="57">
        <f aca="true" t="shared" si="0" ref="G5:G40">D5/17.5</f>
        <v>0.0033353174603174603</v>
      </c>
      <c r="H5" s="41">
        <v>0</v>
      </c>
      <c r="I5" s="41">
        <v>0</v>
      </c>
      <c r="J5" s="56">
        <v>0</v>
      </c>
      <c r="K5" s="56">
        <v>0</v>
      </c>
      <c r="L5" s="42" t="s">
        <v>12</v>
      </c>
    </row>
    <row r="6" spans="1:12" ht="23.25" customHeight="1">
      <c r="A6" s="38" t="s">
        <v>3</v>
      </c>
      <c r="B6" s="39" t="s">
        <v>64</v>
      </c>
      <c r="C6" s="40">
        <v>1982</v>
      </c>
      <c r="D6" s="48">
        <v>0.05918981481481481</v>
      </c>
      <c r="E6" s="49" t="s">
        <v>59</v>
      </c>
      <c r="F6" s="50" t="s">
        <v>2</v>
      </c>
      <c r="G6" s="57">
        <f t="shared" si="0"/>
        <v>0.0033822751322751324</v>
      </c>
      <c r="H6" s="41">
        <f>D6-D5</f>
        <v>0.0008217592592592582</v>
      </c>
      <c r="I6" s="41">
        <f aca="true" t="shared" si="1" ref="I6:I34">D6-D5</f>
        <v>0.0008217592592592582</v>
      </c>
      <c r="J6" s="56">
        <f aca="true" t="shared" si="2" ref="J6:J34">(H6/G6)*1000</f>
        <v>242.96050058662465</v>
      </c>
      <c r="K6" s="56">
        <f aca="true" t="shared" si="3" ref="K6:K34">((D6-D5)/G6)*1000</f>
        <v>242.96050058662465</v>
      </c>
      <c r="L6" s="42" t="s">
        <v>13</v>
      </c>
    </row>
    <row r="7" spans="1:12" ht="23.25" customHeight="1">
      <c r="A7" s="38" t="s">
        <v>4</v>
      </c>
      <c r="B7" s="39" t="s">
        <v>74</v>
      </c>
      <c r="C7" s="40">
        <v>1980</v>
      </c>
      <c r="D7" s="48">
        <v>0.06171296296296296</v>
      </c>
      <c r="E7" s="49" t="s">
        <v>59</v>
      </c>
      <c r="F7" s="50" t="s">
        <v>3</v>
      </c>
      <c r="G7" s="57">
        <f t="shared" si="0"/>
        <v>0.0035264550264550265</v>
      </c>
      <c r="H7" s="41">
        <f>D7-D5</f>
        <v>0.0033449074074074076</v>
      </c>
      <c r="I7" s="41">
        <f t="shared" si="1"/>
        <v>0.0025231481481481494</v>
      </c>
      <c r="J7" s="56">
        <f t="shared" si="2"/>
        <v>948.5183795948988</v>
      </c>
      <c r="K7" s="56">
        <f t="shared" si="3"/>
        <v>715.4913728432111</v>
      </c>
      <c r="L7" s="42" t="s">
        <v>26</v>
      </c>
    </row>
    <row r="8" spans="1:12" ht="23.25" customHeight="1">
      <c r="A8" s="38" t="s">
        <v>5</v>
      </c>
      <c r="B8" s="39" t="s">
        <v>33</v>
      </c>
      <c r="C8" s="40">
        <v>1968</v>
      </c>
      <c r="D8" s="48">
        <v>0.065</v>
      </c>
      <c r="E8" s="49" t="s">
        <v>59</v>
      </c>
      <c r="F8" s="50" t="s">
        <v>4</v>
      </c>
      <c r="G8" s="57">
        <f t="shared" si="0"/>
        <v>0.0037142857142857142</v>
      </c>
      <c r="H8" s="41">
        <f>D8-D5</f>
        <v>0.006631944444444447</v>
      </c>
      <c r="I8" s="41">
        <f t="shared" si="1"/>
        <v>0.0032870370370370397</v>
      </c>
      <c r="J8" s="56">
        <f t="shared" si="2"/>
        <v>1785.523504273505</v>
      </c>
      <c r="K8" s="56">
        <f t="shared" si="3"/>
        <v>884.9715099715107</v>
      </c>
      <c r="L8" s="42" t="s">
        <v>10</v>
      </c>
    </row>
    <row r="9" spans="1:12" ht="23.25" customHeight="1">
      <c r="A9" s="38" t="s">
        <v>6</v>
      </c>
      <c r="B9" s="43" t="s">
        <v>75</v>
      </c>
      <c r="C9" s="40">
        <v>1976</v>
      </c>
      <c r="D9" s="48">
        <v>0.06538194444444444</v>
      </c>
      <c r="E9" s="49" t="s">
        <v>59</v>
      </c>
      <c r="F9" s="50" t="s">
        <v>5</v>
      </c>
      <c r="G9" s="57">
        <f t="shared" si="0"/>
        <v>0.0037361111111111106</v>
      </c>
      <c r="H9" s="41">
        <f>D9-D5</f>
        <v>0.007013888888888882</v>
      </c>
      <c r="I9" s="41">
        <f t="shared" si="1"/>
        <v>0.00038194444444443476</v>
      </c>
      <c r="J9" s="56">
        <f t="shared" si="2"/>
        <v>1877.3234200743477</v>
      </c>
      <c r="K9" s="56">
        <f t="shared" si="3"/>
        <v>102.23048327137288</v>
      </c>
      <c r="L9" s="42" t="s">
        <v>28</v>
      </c>
    </row>
    <row r="10" spans="1:12" ht="23.25" customHeight="1">
      <c r="A10" s="38" t="s">
        <v>7</v>
      </c>
      <c r="B10" s="39" t="s">
        <v>34</v>
      </c>
      <c r="C10" s="40">
        <v>1968</v>
      </c>
      <c r="D10" s="48">
        <v>0.06934027777777778</v>
      </c>
      <c r="E10" s="49" t="s">
        <v>59</v>
      </c>
      <c r="F10" s="50" t="s">
        <v>6</v>
      </c>
      <c r="G10" s="57">
        <f t="shared" si="0"/>
        <v>0.003962301587301587</v>
      </c>
      <c r="H10" s="41">
        <f>D10-D5</f>
        <v>0.010972222222222223</v>
      </c>
      <c r="I10" s="41">
        <f t="shared" si="1"/>
        <v>0.0039583333333333415</v>
      </c>
      <c r="J10" s="56">
        <f t="shared" si="2"/>
        <v>2769.153730595894</v>
      </c>
      <c r="K10" s="56">
        <f t="shared" si="3"/>
        <v>998.998497746622</v>
      </c>
      <c r="L10" s="42" t="s">
        <v>3</v>
      </c>
    </row>
    <row r="11" spans="1:12" ht="23.25" customHeight="1">
      <c r="A11" s="38" t="s">
        <v>8</v>
      </c>
      <c r="B11" s="39" t="s">
        <v>46</v>
      </c>
      <c r="C11" s="40">
        <v>1973</v>
      </c>
      <c r="D11" s="48">
        <v>0.06965277777777777</v>
      </c>
      <c r="E11" s="49" t="s">
        <v>59</v>
      </c>
      <c r="F11" s="50" t="s">
        <v>7</v>
      </c>
      <c r="G11" s="57">
        <f t="shared" si="0"/>
        <v>0.00398015873015873</v>
      </c>
      <c r="H11" s="41">
        <f>D11-D5</f>
        <v>0.011284722222222217</v>
      </c>
      <c r="I11" s="41">
        <f t="shared" si="1"/>
        <v>0.00031249999999999334</v>
      </c>
      <c r="J11" s="56">
        <f t="shared" si="2"/>
        <v>2835.2442671984036</v>
      </c>
      <c r="K11" s="56">
        <f t="shared" si="3"/>
        <v>78.514456630108</v>
      </c>
      <c r="L11" s="42" t="s">
        <v>27</v>
      </c>
    </row>
    <row r="12" spans="1:12" ht="23.25" customHeight="1">
      <c r="A12" s="38" t="s">
        <v>9</v>
      </c>
      <c r="B12" s="39" t="s">
        <v>73</v>
      </c>
      <c r="C12" s="40">
        <v>1973</v>
      </c>
      <c r="D12" s="48">
        <v>0.07037037037037037</v>
      </c>
      <c r="E12" s="49" t="s">
        <v>59</v>
      </c>
      <c r="F12" s="50" t="s">
        <v>8</v>
      </c>
      <c r="G12" s="57">
        <f t="shared" si="0"/>
        <v>0.004021164021164022</v>
      </c>
      <c r="H12" s="41">
        <f>D12-D5</f>
        <v>0.01200231481481482</v>
      </c>
      <c r="I12" s="41">
        <f t="shared" si="1"/>
        <v>0.000717592592592603</v>
      </c>
      <c r="J12" s="56">
        <f t="shared" si="2"/>
        <v>2984.786184210527</v>
      </c>
      <c r="K12" s="56">
        <f t="shared" si="3"/>
        <v>178.45394736842363</v>
      </c>
      <c r="L12" s="42" t="s">
        <v>25</v>
      </c>
    </row>
    <row r="13" spans="1:12" ht="23.25" customHeight="1">
      <c r="A13" s="38" t="s">
        <v>10</v>
      </c>
      <c r="B13" s="39" t="s">
        <v>80</v>
      </c>
      <c r="C13" s="40">
        <v>1949</v>
      </c>
      <c r="D13" s="48">
        <v>0.07048611111111111</v>
      </c>
      <c r="E13" s="52" t="s">
        <v>61</v>
      </c>
      <c r="F13" s="53" t="s">
        <v>3</v>
      </c>
      <c r="G13" s="57">
        <f t="shared" si="0"/>
        <v>0.004027777777777778</v>
      </c>
      <c r="H13" s="41">
        <f>D13-D5</f>
        <v>0.012118055555555556</v>
      </c>
      <c r="I13" s="41">
        <f t="shared" si="1"/>
        <v>0.0001157407407407357</v>
      </c>
      <c r="J13" s="56">
        <f t="shared" si="2"/>
        <v>3008.6206896551726</v>
      </c>
      <c r="K13" s="56">
        <f t="shared" si="3"/>
        <v>28.735632183906798</v>
      </c>
      <c r="L13" s="42" t="s">
        <v>4</v>
      </c>
    </row>
    <row r="14" spans="1:12" ht="23.25" customHeight="1">
      <c r="A14" s="38" t="s">
        <v>11</v>
      </c>
      <c r="B14" s="39" t="s">
        <v>68</v>
      </c>
      <c r="C14" s="40">
        <v>1979</v>
      </c>
      <c r="D14" s="48">
        <v>0.0709375</v>
      </c>
      <c r="E14" s="49" t="s">
        <v>59</v>
      </c>
      <c r="F14" s="50" t="s">
        <v>9</v>
      </c>
      <c r="G14" s="57">
        <f t="shared" si="0"/>
        <v>0.004053571428571429</v>
      </c>
      <c r="H14" s="41">
        <f>D14-D5</f>
        <v>0.012569444444444446</v>
      </c>
      <c r="I14" s="41">
        <f t="shared" si="1"/>
        <v>0.00045138888888889006</v>
      </c>
      <c r="J14" s="56">
        <f t="shared" si="2"/>
        <v>3100.8321096426826</v>
      </c>
      <c r="K14" s="56">
        <f t="shared" si="3"/>
        <v>111.35584924131207</v>
      </c>
      <c r="L14" s="42" t="s">
        <v>19</v>
      </c>
    </row>
    <row r="15" spans="1:12" ht="23.25" customHeight="1">
      <c r="A15" s="38" t="s">
        <v>12</v>
      </c>
      <c r="B15" s="39" t="s">
        <v>78</v>
      </c>
      <c r="C15" s="40">
        <v>1978</v>
      </c>
      <c r="D15" s="48">
        <v>0.07231481481481482</v>
      </c>
      <c r="E15" s="49" t="s">
        <v>59</v>
      </c>
      <c r="F15" s="50" t="s">
        <v>10</v>
      </c>
      <c r="G15" s="57">
        <f t="shared" si="0"/>
        <v>0.004132275132275132</v>
      </c>
      <c r="H15" s="41">
        <f>D15-D5</f>
        <v>0.013946759259259263</v>
      </c>
      <c r="I15" s="41">
        <f t="shared" si="1"/>
        <v>0.0013773148148148173</v>
      </c>
      <c r="J15" s="56">
        <f t="shared" si="2"/>
        <v>3375.0800256081957</v>
      </c>
      <c r="K15" s="56">
        <f t="shared" si="3"/>
        <v>333.3066581306024</v>
      </c>
      <c r="L15" s="42" t="s">
        <v>53</v>
      </c>
    </row>
    <row r="16" spans="1:12" ht="23.25" customHeight="1">
      <c r="A16" s="38" t="s">
        <v>13</v>
      </c>
      <c r="B16" s="39" t="s">
        <v>81</v>
      </c>
      <c r="C16" s="40">
        <v>1968</v>
      </c>
      <c r="D16" s="48">
        <v>0.07307870370370372</v>
      </c>
      <c r="E16" s="49" t="s">
        <v>59</v>
      </c>
      <c r="F16" s="50" t="s">
        <v>11</v>
      </c>
      <c r="G16" s="57">
        <f t="shared" si="0"/>
        <v>0.004175925925925927</v>
      </c>
      <c r="H16" s="41">
        <f>D16-D5</f>
        <v>0.01471064814814816</v>
      </c>
      <c r="I16" s="41">
        <f t="shared" si="1"/>
        <v>0.0007638888888888973</v>
      </c>
      <c r="J16" s="56">
        <f t="shared" si="2"/>
        <v>3522.7272727272752</v>
      </c>
      <c r="K16" s="56">
        <f t="shared" si="3"/>
        <v>182.92682926829465</v>
      </c>
      <c r="L16" s="42" t="s">
        <v>54</v>
      </c>
    </row>
    <row r="17" spans="1:12" ht="23.25" customHeight="1">
      <c r="A17" s="38" t="s">
        <v>14</v>
      </c>
      <c r="B17" s="44" t="s">
        <v>51</v>
      </c>
      <c r="C17" s="45">
        <v>1987</v>
      </c>
      <c r="D17" s="48">
        <v>0.07324074074074073</v>
      </c>
      <c r="E17" s="49" t="s">
        <v>59</v>
      </c>
      <c r="F17" s="50" t="s">
        <v>12</v>
      </c>
      <c r="G17" s="57">
        <f t="shared" si="0"/>
        <v>0.004185185185185185</v>
      </c>
      <c r="H17" s="41">
        <f>D17-D5</f>
        <v>0.014872685185185176</v>
      </c>
      <c r="I17" s="41">
        <f t="shared" si="1"/>
        <v>0.0001620370370370161</v>
      </c>
      <c r="J17" s="56">
        <f t="shared" si="2"/>
        <v>3553.650442477874</v>
      </c>
      <c r="K17" s="56">
        <f t="shared" si="3"/>
        <v>38.71681415928704</v>
      </c>
      <c r="L17" s="42" t="s">
        <v>14</v>
      </c>
    </row>
    <row r="18" spans="1:12" ht="23.25" customHeight="1">
      <c r="A18" s="38" t="s">
        <v>15</v>
      </c>
      <c r="B18" s="44" t="s">
        <v>62</v>
      </c>
      <c r="C18" s="45">
        <v>1962</v>
      </c>
      <c r="D18" s="48">
        <v>0.07333333333333333</v>
      </c>
      <c r="E18" s="52" t="s">
        <v>61</v>
      </c>
      <c r="F18" s="53" t="s">
        <v>4</v>
      </c>
      <c r="G18" s="57">
        <f t="shared" si="0"/>
        <v>0.004190476190476191</v>
      </c>
      <c r="H18" s="41">
        <f>D18-D5</f>
        <v>0.014965277777777779</v>
      </c>
      <c r="I18" s="41">
        <f t="shared" si="1"/>
        <v>9.259259259260244E-05</v>
      </c>
      <c r="J18" s="56">
        <f t="shared" si="2"/>
        <v>3571.2594696969695</v>
      </c>
      <c r="K18" s="56">
        <f t="shared" si="3"/>
        <v>22.095959595961943</v>
      </c>
      <c r="L18" s="42" t="s">
        <v>9</v>
      </c>
    </row>
    <row r="19" spans="1:12" ht="23.25" customHeight="1">
      <c r="A19" s="38" t="s">
        <v>16</v>
      </c>
      <c r="B19" s="46" t="s">
        <v>72</v>
      </c>
      <c r="C19" s="45">
        <v>1989</v>
      </c>
      <c r="D19" s="48">
        <v>0.07361111111111111</v>
      </c>
      <c r="E19" s="49" t="s">
        <v>59</v>
      </c>
      <c r="F19" s="50" t="s">
        <v>13</v>
      </c>
      <c r="G19" s="57">
        <f t="shared" si="0"/>
        <v>0.004206349206349207</v>
      </c>
      <c r="H19" s="41">
        <f>D19-D5</f>
        <v>0.015243055555555558</v>
      </c>
      <c r="I19" s="41">
        <f t="shared" si="1"/>
        <v>0.00027777777777777957</v>
      </c>
      <c r="J19" s="56">
        <f t="shared" si="2"/>
        <v>3623.820754716982</v>
      </c>
      <c r="K19" s="56">
        <f t="shared" si="3"/>
        <v>66.03773584905701</v>
      </c>
      <c r="L19" s="42" t="s">
        <v>24</v>
      </c>
    </row>
    <row r="20" spans="1:12" ht="23.25" customHeight="1">
      <c r="A20" s="38" t="s">
        <v>17</v>
      </c>
      <c r="B20" s="39" t="s">
        <v>67</v>
      </c>
      <c r="C20" s="40">
        <v>1967</v>
      </c>
      <c r="D20" s="48">
        <v>0.07405092592592592</v>
      </c>
      <c r="E20" s="49" t="s">
        <v>59</v>
      </c>
      <c r="F20" s="50" t="s">
        <v>14</v>
      </c>
      <c r="G20" s="57">
        <f t="shared" si="0"/>
        <v>0.004231481481481481</v>
      </c>
      <c r="H20" s="41">
        <f>D20-D5</f>
        <v>0.015682870370370368</v>
      </c>
      <c r="I20" s="41">
        <f t="shared" si="1"/>
        <v>0.00043981481481480955</v>
      </c>
      <c r="J20" s="56">
        <f t="shared" si="2"/>
        <v>3706.2363238512035</v>
      </c>
      <c r="K20" s="56">
        <f t="shared" si="3"/>
        <v>103.93873085339045</v>
      </c>
      <c r="L20" s="42" t="s">
        <v>18</v>
      </c>
    </row>
    <row r="21" spans="1:12" ht="23.25" customHeight="1">
      <c r="A21" s="38" t="s">
        <v>18</v>
      </c>
      <c r="B21" s="39" t="s">
        <v>63</v>
      </c>
      <c r="C21" s="40">
        <v>1972</v>
      </c>
      <c r="D21" s="48">
        <v>0.07758101851851852</v>
      </c>
      <c r="E21" s="49" t="s">
        <v>59</v>
      </c>
      <c r="F21" s="50" t="s">
        <v>15</v>
      </c>
      <c r="G21" s="57">
        <f t="shared" si="0"/>
        <v>0.004433201058201058</v>
      </c>
      <c r="H21" s="41">
        <f>D21-D5</f>
        <v>0.019212962962962966</v>
      </c>
      <c r="I21" s="41">
        <f t="shared" si="1"/>
        <v>0.0035300925925925986</v>
      </c>
      <c r="J21" s="56">
        <f t="shared" si="2"/>
        <v>4333.880352081159</v>
      </c>
      <c r="K21" s="56">
        <f t="shared" si="3"/>
        <v>796.2852454125032</v>
      </c>
      <c r="L21" s="42" t="s">
        <v>11</v>
      </c>
    </row>
    <row r="22" spans="1:12" ht="23.25" customHeight="1">
      <c r="A22" s="38" t="s">
        <v>19</v>
      </c>
      <c r="B22" s="43" t="s">
        <v>66</v>
      </c>
      <c r="C22" s="40">
        <v>1948</v>
      </c>
      <c r="D22" s="48">
        <v>0.0782638888888889</v>
      </c>
      <c r="E22" s="52" t="s">
        <v>61</v>
      </c>
      <c r="F22" s="53" t="s">
        <v>5</v>
      </c>
      <c r="G22" s="57">
        <f t="shared" si="0"/>
        <v>0.004472222222222223</v>
      </c>
      <c r="H22" s="41">
        <f>D22-D5</f>
        <v>0.019895833333333342</v>
      </c>
      <c r="I22" s="41">
        <f t="shared" si="1"/>
        <v>0.0006828703703703753</v>
      </c>
      <c r="J22" s="56">
        <f t="shared" si="2"/>
        <v>4448.757763975156</v>
      </c>
      <c r="K22" s="56">
        <f t="shared" si="3"/>
        <v>152.69151138716467</v>
      </c>
      <c r="L22" s="42" t="s">
        <v>17</v>
      </c>
    </row>
    <row r="23" spans="1:13" ht="23.25" customHeight="1">
      <c r="A23" s="38" t="s">
        <v>20</v>
      </c>
      <c r="B23" s="39" t="s">
        <v>49</v>
      </c>
      <c r="C23" s="40">
        <v>1983</v>
      </c>
      <c r="D23" s="48">
        <v>0.07927083333333333</v>
      </c>
      <c r="E23" s="49" t="s">
        <v>59</v>
      </c>
      <c r="F23" s="50" t="s">
        <v>16</v>
      </c>
      <c r="G23" s="57">
        <f t="shared" si="0"/>
        <v>0.0045297619047619045</v>
      </c>
      <c r="H23" s="41">
        <f>D23-D5</f>
        <v>0.020902777777777777</v>
      </c>
      <c r="I23" s="41">
        <f t="shared" si="1"/>
        <v>0.0010069444444444353</v>
      </c>
      <c r="J23" s="56">
        <f t="shared" si="2"/>
        <v>4614.542268944372</v>
      </c>
      <c r="K23" s="56">
        <f t="shared" si="3"/>
        <v>222.2952255803747</v>
      </c>
      <c r="L23" s="42" t="s">
        <v>8</v>
      </c>
      <c r="M23" s="47"/>
    </row>
    <row r="24" spans="1:12" ht="23.25" customHeight="1">
      <c r="A24" s="38" t="s">
        <v>21</v>
      </c>
      <c r="B24" s="39" t="s">
        <v>36</v>
      </c>
      <c r="C24" s="40">
        <v>1976</v>
      </c>
      <c r="D24" s="48">
        <v>0.08072916666666667</v>
      </c>
      <c r="E24" s="49" t="s">
        <v>59</v>
      </c>
      <c r="F24" s="50" t="s">
        <v>17</v>
      </c>
      <c r="G24" s="57">
        <f t="shared" si="0"/>
        <v>0.004613095238095238</v>
      </c>
      <c r="H24" s="41">
        <f>D24-D5</f>
        <v>0.022361111111111116</v>
      </c>
      <c r="I24" s="41">
        <f t="shared" si="1"/>
        <v>0.0014583333333333393</v>
      </c>
      <c r="J24" s="56">
        <f t="shared" si="2"/>
        <v>4847.311827956991</v>
      </c>
      <c r="K24" s="56">
        <f t="shared" si="3"/>
        <v>316.12903225806576</v>
      </c>
      <c r="L24" s="42" t="s">
        <v>7</v>
      </c>
    </row>
    <row r="25" spans="1:12" ht="23.25" customHeight="1">
      <c r="A25" s="38" t="s">
        <v>22</v>
      </c>
      <c r="B25" s="39" t="s">
        <v>65</v>
      </c>
      <c r="C25" s="40">
        <v>1949</v>
      </c>
      <c r="D25" s="48">
        <v>0.08142361111111111</v>
      </c>
      <c r="E25" s="52" t="s">
        <v>61</v>
      </c>
      <c r="F25" s="53" t="s">
        <v>6</v>
      </c>
      <c r="G25" s="57">
        <f t="shared" si="0"/>
        <v>0.004652777777777778</v>
      </c>
      <c r="H25" s="41">
        <f>D25-D5</f>
        <v>0.02305555555555556</v>
      </c>
      <c r="I25" s="41">
        <f t="shared" si="1"/>
        <v>0.000694444444444442</v>
      </c>
      <c r="J25" s="56">
        <f t="shared" si="2"/>
        <v>4955.223880597015</v>
      </c>
      <c r="K25" s="56">
        <f t="shared" si="3"/>
        <v>149.25373134328305</v>
      </c>
      <c r="L25" s="42" t="s">
        <v>16</v>
      </c>
    </row>
    <row r="26" spans="1:12" ht="23.25" customHeight="1">
      <c r="A26" s="38" t="s">
        <v>23</v>
      </c>
      <c r="B26" s="39" t="s">
        <v>37</v>
      </c>
      <c r="C26" s="40">
        <v>1965</v>
      </c>
      <c r="D26" s="48">
        <v>0.0875925925925926</v>
      </c>
      <c r="E26" s="52" t="s">
        <v>61</v>
      </c>
      <c r="F26" s="53" t="s">
        <v>7</v>
      </c>
      <c r="G26" s="57">
        <f t="shared" si="0"/>
        <v>0.005005291005291006</v>
      </c>
      <c r="H26" s="41">
        <f>D26-D5</f>
        <v>0.029224537037037042</v>
      </c>
      <c r="I26" s="41">
        <f t="shared" si="1"/>
        <v>0.006168981481481484</v>
      </c>
      <c r="J26" s="56">
        <f t="shared" si="2"/>
        <v>5838.728858350952</v>
      </c>
      <c r="K26" s="56">
        <f t="shared" si="3"/>
        <v>1232.492071881607</v>
      </c>
      <c r="L26" s="42" t="s">
        <v>15</v>
      </c>
    </row>
    <row r="27" spans="1:12" ht="23.25" customHeight="1">
      <c r="A27" s="38" t="s">
        <v>24</v>
      </c>
      <c r="B27" s="39" t="s">
        <v>60</v>
      </c>
      <c r="C27" s="40">
        <v>1958</v>
      </c>
      <c r="D27" s="48">
        <v>0.09170138888888889</v>
      </c>
      <c r="E27" s="52" t="s">
        <v>61</v>
      </c>
      <c r="F27" s="53" t="s">
        <v>8</v>
      </c>
      <c r="G27" s="57">
        <f t="shared" si="0"/>
        <v>0.005240079365079365</v>
      </c>
      <c r="H27" s="41">
        <f>D27-D5</f>
        <v>0.03333333333333333</v>
      </c>
      <c r="I27" s="41">
        <f t="shared" si="1"/>
        <v>0.004108796296296291</v>
      </c>
      <c r="J27" s="56">
        <f t="shared" si="2"/>
        <v>6361.226808027262</v>
      </c>
      <c r="K27" s="56">
        <f t="shared" si="3"/>
        <v>784.1095544616927</v>
      </c>
      <c r="L27" s="42" t="s">
        <v>6</v>
      </c>
    </row>
    <row r="28" spans="1:12" ht="23.25" customHeight="1">
      <c r="A28" s="38" t="s">
        <v>56</v>
      </c>
      <c r="B28" s="39" t="s">
        <v>97</v>
      </c>
      <c r="C28" s="40">
        <v>1949</v>
      </c>
      <c r="D28" s="48">
        <v>0.09502314814814815</v>
      </c>
      <c r="E28" s="52" t="s">
        <v>61</v>
      </c>
      <c r="F28" s="68" t="s">
        <v>9</v>
      </c>
      <c r="G28" s="57">
        <f>D28/17.5</f>
        <v>0.00542989417989418</v>
      </c>
      <c r="H28" s="41">
        <f>D28-D5</f>
        <v>0.03665509259259259</v>
      </c>
      <c r="I28" s="41">
        <f>D28-D27</f>
        <v>0.0033217592592592604</v>
      </c>
      <c r="J28" s="56">
        <f>(H28/G28)*1000</f>
        <v>6750.609013398294</v>
      </c>
      <c r="K28" s="56">
        <f>((D28-D27)/G28)*1000</f>
        <v>611.7539585870892</v>
      </c>
      <c r="L28" s="42" t="s">
        <v>55</v>
      </c>
    </row>
    <row r="29" spans="1:12" ht="23.25" customHeight="1">
      <c r="A29" s="38" t="s">
        <v>25</v>
      </c>
      <c r="B29" s="39" t="s">
        <v>69</v>
      </c>
      <c r="C29" s="40">
        <v>1975</v>
      </c>
      <c r="D29" s="48">
        <v>0.09516203703703703</v>
      </c>
      <c r="E29" s="49" t="s">
        <v>59</v>
      </c>
      <c r="F29" s="50" t="s">
        <v>18</v>
      </c>
      <c r="G29" s="57">
        <f t="shared" si="0"/>
        <v>0.005437830687830688</v>
      </c>
      <c r="H29" s="41">
        <f>D29-D5</f>
        <v>0.036793981481481476</v>
      </c>
      <c r="I29" s="41">
        <f>D29-D27</f>
        <v>0.0034606481481481433</v>
      </c>
      <c r="J29" s="56">
        <f t="shared" si="2"/>
        <v>6766.297737776696</v>
      </c>
      <c r="K29" s="56">
        <f>((D29-D27)/G29)*1000</f>
        <v>636.4023351982478</v>
      </c>
      <c r="L29" s="42" t="s">
        <v>21</v>
      </c>
    </row>
    <row r="30" spans="1:12" ht="23.25" customHeight="1">
      <c r="A30" s="38" t="s">
        <v>26</v>
      </c>
      <c r="B30" s="43" t="s">
        <v>35</v>
      </c>
      <c r="C30" s="40">
        <v>1975</v>
      </c>
      <c r="D30" s="48">
        <v>0.09577546296296297</v>
      </c>
      <c r="E30" s="54" t="s">
        <v>58</v>
      </c>
      <c r="F30" s="55" t="s">
        <v>2</v>
      </c>
      <c r="G30" s="57">
        <f t="shared" si="0"/>
        <v>0.005472883597883598</v>
      </c>
      <c r="H30" s="41">
        <f>D30-D5</f>
        <v>0.03740740740740741</v>
      </c>
      <c r="I30" s="41">
        <f t="shared" si="1"/>
        <v>0.0006134259259259339</v>
      </c>
      <c r="J30" s="56">
        <f t="shared" si="2"/>
        <v>6835.045317220544</v>
      </c>
      <c r="K30" s="56">
        <f t="shared" si="3"/>
        <v>112.08459214501657</v>
      </c>
      <c r="L30" s="42" t="s">
        <v>2</v>
      </c>
    </row>
    <row r="31" spans="1:12" ht="23.25" customHeight="1">
      <c r="A31" s="38" t="s">
        <v>27</v>
      </c>
      <c r="B31" s="43" t="s">
        <v>45</v>
      </c>
      <c r="C31" s="40">
        <v>1979</v>
      </c>
      <c r="D31" s="48">
        <v>0.09972222222222223</v>
      </c>
      <c r="E31" s="54" t="s">
        <v>58</v>
      </c>
      <c r="F31" s="55" t="s">
        <v>3</v>
      </c>
      <c r="G31" s="57">
        <f t="shared" si="0"/>
        <v>0.005698412698412698</v>
      </c>
      <c r="H31" s="41">
        <f>D31-D5</f>
        <v>0.04135416666666667</v>
      </c>
      <c r="I31" s="41">
        <f t="shared" si="1"/>
        <v>0.003946759259259261</v>
      </c>
      <c r="J31" s="56">
        <f t="shared" si="2"/>
        <v>7257.137883008358</v>
      </c>
      <c r="K31" s="56">
        <f t="shared" si="3"/>
        <v>692.6067780872797</v>
      </c>
      <c r="L31" s="42" t="s">
        <v>20</v>
      </c>
    </row>
    <row r="32" spans="1:12" ht="23.25" customHeight="1">
      <c r="A32" s="38" t="s">
        <v>28</v>
      </c>
      <c r="B32" s="39" t="s">
        <v>48</v>
      </c>
      <c r="C32" s="40">
        <v>1971</v>
      </c>
      <c r="D32" s="48">
        <v>0.13747685185185185</v>
      </c>
      <c r="E32" s="54" t="s">
        <v>58</v>
      </c>
      <c r="F32" s="55" t="s">
        <v>4</v>
      </c>
      <c r="G32" s="57">
        <f t="shared" si="0"/>
        <v>0.007855820105820106</v>
      </c>
      <c r="H32" s="41">
        <f>D32-D5</f>
        <v>0.0791087962962963</v>
      </c>
      <c r="I32" s="41">
        <f t="shared" si="1"/>
        <v>0.037754629629629624</v>
      </c>
      <c r="J32" s="56">
        <f t="shared" si="2"/>
        <v>10070.08755682775</v>
      </c>
      <c r="K32" s="56">
        <f t="shared" si="3"/>
        <v>4805.943761576022</v>
      </c>
      <c r="L32" s="42" t="s">
        <v>29</v>
      </c>
    </row>
    <row r="33" spans="1:12" ht="23.25" customHeight="1">
      <c r="A33" s="38" t="s">
        <v>29</v>
      </c>
      <c r="B33" s="39" t="s">
        <v>50</v>
      </c>
      <c r="C33" s="40">
        <v>1967</v>
      </c>
      <c r="D33" s="48">
        <v>0.13813657407407406</v>
      </c>
      <c r="E33" s="54" t="s">
        <v>58</v>
      </c>
      <c r="F33" s="55" t="s">
        <v>5</v>
      </c>
      <c r="G33" s="57">
        <f t="shared" si="0"/>
        <v>0.007893518518518518</v>
      </c>
      <c r="H33" s="41">
        <f>D33-D5</f>
        <v>0.07976851851851852</v>
      </c>
      <c r="I33" s="41">
        <f t="shared" si="1"/>
        <v>0.0006597222222222143</v>
      </c>
      <c r="J33" s="56">
        <f t="shared" si="2"/>
        <v>10105.571847507332</v>
      </c>
      <c r="K33" s="56">
        <f t="shared" si="3"/>
        <v>83.57771260996967</v>
      </c>
      <c r="L33" s="42" t="s">
        <v>30</v>
      </c>
    </row>
    <row r="34" spans="1:12" ht="23.25" customHeight="1">
      <c r="A34" s="38" t="s">
        <v>30</v>
      </c>
      <c r="B34" s="39" t="s">
        <v>70</v>
      </c>
      <c r="C34" s="40">
        <v>1978</v>
      </c>
      <c r="D34" s="48">
        <v>0.14699074074074073</v>
      </c>
      <c r="E34" s="54" t="s">
        <v>58</v>
      </c>
      <c r="F34" s="55" t="s">
        <v>6</v>
      </c>
      <c r="G34" s="57">
        <f t="shared" si="0"/>
        <v>0.008399470899470898</v>
      </c>
      <c r="H34" s="41">
        <f>D34-D5</f>
        <v>0.08862268518518518</v>
      </c>
      <c r="I34" s="41">
        <f t="shared" si="1"/>
        <v>0.008854166666666663</v>
      </c>
      <c r="J34" s="56">
        <f t="shared" si="2"/>
        <v>10550.984251968504</v>
      </c>
      <c r="K34" s="56">
        <f t="shared" si="3"/>
        <v>1054.1338582677163</v>
      </c>
      <c r="L34" s="42" t="s">
        <v>22</v>
      </c>
    </row>
    <row r="35" spans="1:12" ht="23.25" customHeight="1">
      <c r="A35" s="38" t="s">
        <v>31</v>
      </c>
      <c r="B35" s="39" t="s">
        <v>71</v>
      </c>
      <c r="C35" s="40">
        <v>1977</v>
      </c>
      <c r="D35" s="48">
        <v>0.15133101851851852</v>
      </c>
      <c r="E35" s="54" t="s">
        <v>58</v>
      </c>
      <c r="F35" s="55" t="s">
        <v>7</v>
      </c>
      <c r="G35" s="57">
        <f t="shared" si="0"/>
        <v>0.008647486772486772</v>
      </c>
      <c r="H35" s="41">
        <f>D35-D5</f>
        <v>0.09296296296296297</v>
      </c>
      <c r="I35" s="41">
        <f>D35-D34</f>
        <v>0.00434027777777779</v>
      </c>
      <c r="J35" s="56">
        <f>(H35/G35)*1000</f>
        <v>10750.286806883367</v>
      </c>
      <c r="K35" s="56">
        <f>((D35-D34)/G35)*1000</f>
        <v>501.9120458891028</v>
      </c>
      <c r="L35" s="42" t="s">
        <v>23</v>
      </c>
    </row>
    <row r="36" spans="1:12" ht="23.25" customHeight="1">
      <c r="A36" s="38" t="s">
        <v>40</v>
      </c>
      <c r="B36" s="39" t="s">
        <v>79</v>
      </c>
      <c r="C36" s="40">
        <v>1978</v>
      </c>
      <c r="D36" s="48">
        <v>0.15133101851851852</v>
      </c>
      <c r="E36" s="54" t="s">
        <v>58</v>
      </c>
      <c r="F36" s="55" t="s">
        <v>8</v>
      </c>
      <c r="G36" s="57">
        <f t="shared" si="0"/>
        <v>0.008647486772486772</v>
      </c>
      <c r="H36" s="41">
        <f>D36-D5</f>
        <v>0.09296296296296297</v>
      </c>
      <c r="I36" s="41">
        <f>D36-D35</f>
        <v>0</v>
      </c>
      <c r="J36" s="56">
        <f>(H36/G36)*1000</f>
        <v>10750.286806883367</v>
      </c>
      <c r="K36" s="56">
        <f>((D36-D35)/G36)*1000</f>
        <v>0</v>
      </c>
      <c r="L36" s="42" t="s">
        <v>55</v>
      </c>
    </row>
    <row r="37" spans="1:12" ht="23.25" customHeight="1">
      <c r="A37" s="38" t="s">
        <v>52</v>
      </c>
      <c r="B37" s="39" t="s">
        <v>76</v>
      </c>
      <c r="C37" s="40">
        <v>1991</v>
      </c>
      <c r="D37" s="48">
        <v>0.16666666666666666</v>
      </c>
      <c r="E37" s="49" t="s">
        <v>59</v>
      </c>
      <c r="F37" s="50" t="s">
        <v>19</v>
      </c>
      <c r="G37" s="57">
        <f t="shared" si="0"/>
        <v>0.009523809523809523</v>
      </c>
      <c r="H37" s="41">
        <f>D37-D5</f>
        <v>0.10829861111111111</v>
      </c>
      <c r="I37" s="41">
        <f>D37-D36</f>
        <v>0.01533564814814814</v>
      </c>
      <c r="J37" s="56">
        <f>(H37/G37)*1000</f>
        <v>11371.354166666668</v>
      </c>
      <c r="K37" s="56">
        <f>((D37-D36)/G37)*1000</f>
        <v>1610.243055555555</v>
      </c>
      <c r="L37" s="42" t="s">
        <v>40</v>
      </c>
    </row>
    <row r="38" spans="1:12" ht="23.25" customHeight="1">
      <c r="A38" s="38" t="s">
        <v>53</v>
      </c>
      <c r="B38" s="39" t="s">
        <v>77</v>
      </c>
      <c r="C38" s="40">
        <v>1990</v>
      </c>
      <c r="D38" s="48">
        <v>0.16666666666666666</v>
      </c>
      <c r="E38" s="54" t="s">
        <v>58</v>
      </c>
      <c r="F38" s="55" t="s">
        <v>9</v>
      </c>
      <c r="G38" s="57">
        <f t="shared" si="0"/>
        <v>0.009523809523809523</v>
      </c>
      <c r="H38" s="41">
        <f>D38-D5</f>
        <v>0.10829861111111111</v>
      </c>
      <c r="I38" s="41">
        <f>D38-D37</f>
        <v>0</v>
      </c>
      <c r="J38" s="56">
        <f>(H38/G38)*1000</f>
        <v>11371.354166666668</v>
      </c>
      <c r="K38" s="56">
        <f>((D38-D37)/G38)*1000</f>
        <v>0</v>
      </c>
      <c r="L38" s="42" t="s">
        <v>52</v>
      </c>
    </row>
    <row r="39" spans="1:12" ht="23.25" customHeight="1">
      <c r="A39" s="38" t="s">
        <v>54</v>
      </c>
      <c r="B39" s="39" t="s">
        <v>82</v>
      </c>
      <c r="C39" s="40"/>
      <c r="D39" s="48">
        <v>0.0646875</v>
      </c>
      <c r="E39" s="52" t="s">
        <v>61</v>
      </c>
      <c r="F39" s="51" t="s">
        <v>84</v>
      </c>
      <c r="G39" s="57">
        <f t="shared" si="0"/>
        <v>0.003696428571428571</v>
      </c>
      <c r="H39" s="41"/>
      <c r="I39" s="41"/>
      <c r="J39" s="56"/>
      <c r="K39" s="56"/>
      <c r="L39" s="42" t="s">
        <v>85</v>
      </c>
    </row>
    <row r="40" spans="1:12" ht="23.25" customHeight="1">
      <c r="A40" s="38" t="s">
        <v>55</v>
      </c>
      <c r="B40" s="39" t="s">
        <v>83</v>
      </c>
      <c r="C40" s="40">
        <v>1965</v>
      </c>
      <c r="D40" s="48">
        <v>0.08375</v>
      </c>
      <c r="E40" s="52" t="s">
        <v>61</v>
      </c>
      <c r="F40" s="51" t="s">
        <v>84</v>
      </c>
      <c r="G40" s="57">
        <f t="shared" si="0"/>
        <v>0.004785714285714286</v>
      </c>
      <c r="H40" s="41"/>
      <c r="I40" s="41"/>
      <c r="J40" s="56"/>
      <c r="K40" s="56"/>
      <c r="L40" s="42"/>
    </row>
    <row r="42" spans="5:7" ht="15.75">
      <c r="E42" s="59" t="s">
        <v>59</v>
      </c>
      <c r="F42" s="60" t="s">
        <v>105</v>
      </c>
      <c r="G42" s="61"/>
    </row>
    <row r="43" spans="5:7" ht="15.75">
      <c r="E43" s="62" t="s">
        <v>61</v>
      </c>
      <c r="F43" s="63" t="s">
        <v>106</v>
      </c>
      <c r="G43" s="64"/>
    </row>
    <row r="44" spans="5:7" ht="15.75">
      <c r="E44" s="65" t="s">
        <v>58</v>
      </c>
      <c r="F44" s="66" t="s">
        <v>107</v>
      </c>
      <c r="G44" s="67"/>
    </row>
    <row r="45" ht="12.75">
      <c r="B45" s="58"/>
    </row>
    <row r="46" ht="12.75">
      <c r="H46" s="58"/>
    </row>
    <row r="47" ht="12.75">
      <c r="H47" s="58"/>
    </row>
  </sheetData>
  <autoFilter ref="A4:L40"/>
  <mergeCells count="1">
    <mergeCell ref="A1:L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8" r:id="rId1"/>
  <ignoredErrors>
    <ignoredError sqref="K29 I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6.8515625" style="1" customWidth="1"/>
    <col min="2" max="2" width="32.28125" style="1" customWidth="1"/>
    <col min="3" max="3" width="21.140625" style="1" customWidth="1"/>
    <col min="4" max="4" width="19.28125" style="1" customWidth="1"/>
    <col min="5" max="5" width="14.7109375" style="1" customWidth="1"/>
    <col min="6" max="6" width="9.140625" style="1" customWidth="1"/>
    <col min="7" max="7" width="16.8515625" style="1" customWidth="1"/>
    <col min="8" max="16384" width="9.140625" style="1" customWidth="1"/>
  </cols>
  <sheetData>
    <row r="1" spans="1:5" ht="18">
      <c r="A1" s="73" t="s">
        <v>96</v>
      </c>
      <c r="B1" s="73"/>
      <c r="C1" s="73"/>
      <c r="D1" s="73"/>
      <c r="E1" s="73"/>
    </row>
    <row r="2" spans="1:5" ht="4.5" customHeight="1">
      <c r="A2" s="2"/>
      <c r="B2" s="2"/>
      <c r="C2" s="2"/>
      <c r="D2" s="2"/>
      <c r="E2" s="2"/>
    </row>
    <row r="3" ht="7.5" customHeight="1"/>
    <row r="4" spans="1:5" ht="15.75" customHeight="1" thickBot="1">
      <c r="A4" s="6" t="s">
        <v>42</v>
      </c>
      <c r="B4" s="7" t="s">
        <v>1</v>
      </c>
      <c r="C4" s="6" t="s">
        <v>32</v>
      </c>
      <c r="D4" s="7" t="s">
        <v>44</v>
      </c>
      <c r="E4" s="7" t="s">
        <v>47</v>
      </c>
    </row>
    <row r="5" spans="1:7" ht="24.75" customHeight="1" thickTop="1">
      <c r="A5" s="70" t="s">
        <v>86</v>
      </c>
      <c r="B5" s="11" t="s">
        <v>45</v>
      </c>
      <c r="C5" s="27">
        <v>0.09972222222222223</v>
      </c>
      <c r="D5" s="18"/>
      <c r="E5" s="18"/>
      <c r="G5" s="28"/>
    </row>
    <row r="6" spans="1:5" ht="24.75" customHeight="1">
      <c r="A6" s="71"/>
      <c r="B6" s="8" t="s">
        <v>33</v>
      </c>
      <c r="C6" s="25">
        <v>0.065</v>
      </c>
      <c r="D6" s="29">
        <f>C5+C6+C7</f>
        <v>0.234375</v>
      </c>
      <c r="E6" s="30" t="s">
        <v>2</v>
      </c>
    </row>
    <row r="7" spans="1:5" ht="24.75" customHeight="1" thickBot="1">
      <c r="A7" s="72"/>
      <c r="B7" s="17" t="s">
        <v>46</v>
      </c>
      <c r="C7" s="26">
        <v>0.06965277777777777</v>
      </c>
      <c r="D7" s="19"/>
      <c r="E7" s="19"/>
    </row>
    <row r="8" spans="1:5" ht="24.75" customHeight="1" thickTop="1">
      <c r="A8" s="70" t="s">
        <v>87</v>
      </c>
      <c r="B8" s="11" t="s">
        <v>35</v>
      </c>
      <c r="C8" s="23">
        <v>0.09577546296296297</v>
      </c>
      <c r="D8" s="18"/>
      <c r="E8" s="18"/>
    </row>
    <row r="9" spans="1:8" ht="24.75" customHeight="1">
      <c r="A9" s="71"/>
      <c r="B9" s="8" t="s">
        <v>34</v>
      </c>
      <c r="C9" s="25">
        <v>0.06934027777777778</v>
      </c>
      <c r="D9" s="29">
        <f>C8+C9+C10</f>
        <v>0.23560185185185187</v>
      </c>
      <c r="E9" s="30" t="s">
        <v>3</v>
      </c>
      <c r="H9" s="24"/>
    </row>
    <row r="10" spans="1:5" ht="24.75" customHeight="1" thickBot="1">
      <c r="A10" s="72"/>
      <c r="B10" s="14" t="s">
        <v>108</v>
      </c>
      <c r="C10" s="26">
        <v>0.07048611111111111</v>
      </c>
      <c r="D10" s="19"/>
      <c r="E10" s="19"/>
    </row>
    <row r="11" spans="1:5" ht="24.75" customHeight="1" thickTop="1">
      <c r="A11" s="70" t="s">
        <v>88</v>
      </c>
      <c r="B11" s="21" t="s">
        <v>48</v>
      </c>
      <c r="C11" s="27">
        <v>0.13747685185185185</v>
      </c>
      <c r="D11" s="18"/>
      <c r="E11" s="18"/>
    </row>
    <row r="12" spans="1:5" ht="24.75" customHeight="1">
      <c r="A12" s="71"/>
      <c r="B12" s="22" t="s">
        <v>36</v>
      </c>
      <c r="C12" s="25">
        <v>0.08072916666666667</v>
      </c>
      <c r="D12" s="29">
        <f>C11+C12+C13</f>
        <v>0.29747685185185185</v>
      </c>
      <c r="E12" s="30" t="s">
        <v>4</v>
      </c>
    </row>
    <row r="13" spans="1:5" ht="24.75" customHeight="1" thickBot="1">
      <c r="A13" s="72"/>
      <c r="B13" s="17" t="s">
        <v>49</v>
      </c>
      <c r="C13" s="26">
        <v>0.07927083333333333</v>
      </c>
      <c r="D13" s="19"/>
      <c r="E13" s="19"/>
    </row>
    <row r="14" spans="1:5" ht="24.75" customHeight="1" thickTop="1">
      <c r="A14" s="70" t="s">
        <v>89</v>
      </c>
      <c r="B14" s="21" t="s">
        <v>50</v>
      </c>
      <c r="C14" s="27">
        <v>0.13813657407407406</v>
      </c>
      <c r="D14" s="18"/>
      <c r="E14" s="18"/>
    </row>
    <row r="15" spans="1:5" ht="24.75" customHeight="1">
      <c r="A15" s="71"/>
      <c r="B15" s="22" t="s">
        <v>37</v>
      </c>
      <c r="C15" s="25">
        <v>0.0875925925925926</v>
      </c>
      <c r="D15" s="29">
        <f>C14+C15+C16</f>
        <v>0.29893518518518514</v>
      </c>
      <c r="E15" s="30" t="s">
        <v>5</v>
      </c>
    </row>
    <row r="16" spans="1:5" ht="24.75" customHeight="1" thickBot="1">
      <c r="A16" s="72"/>
      <c r="B16" s="17" t="s">
        <v>51</v>
      </c>
      <c r="C16" s="26">
        <v>0.07320601851851852</v>
      </c>
      <c r="D16" s="19"/>
      <c r="E16" s="19"/>
    </row>
    <row r="17" spans="1:5" ht="24.75" customHeight="1" thickTop="1">
      <c r="A17" s="70" t="s">
        <v>90</v>
      </c>
      <c r="B17" s="13"/>
      <c r="C17" s="12"/>
      <c r="D17" s="18"/>
      <c r="E17" s="18"/>
    </row>
    <row r="18" spans="1:5" ht="24.75" customHeight="1">
      <c r="A18" s="71"/>
      <c r="B18" s="3"/>
      <c r="C18" s="9"/>
      <c r="D18" s="20"/>
      <c r="E18" s="20"/>
    </row>
    <row r="19" spans="1:5" ht="24.75" customHeight="1" thickBot="1">
      <c r="A19" s="72"/>
      <c r="B19" s="16"/>
      <c r="C19" s="15"/>
      <c r="D19" s="19"/>
      <c r="E19" s="19"/>
    </row>
    <row r="20" spans="1:5" ht="24.75" customHeight="1" thickTop="1">
      <c r="A20" s="70" t="s">
        <v>91</v>
      </c>
      <c r="B20" s="13"/>
      <c r="C20" s="12"/>
      <c r="D20" s="18"/>
      <c r="E20" s="18"/>
    </row>
    <row r="21" spans="1:5" ht="24.75" customHeight="1">
      <c r="A21" s="71"/>
      <c r="B21" s="3"/>
      <c r="C21" s="9"/>
      <c r="D21" s="20"/>
      <c r="E21" s="20"/>
    </row>
    <row r="22" spans="1:5" ht="24.75" customHeight="1" thickBot="1">
      <c r="A22" s="72"/>
      <c r="B22" s="16"/>
      <c r="C22" s="15"/>
      <c r="D22" s="19"/>
      <c r="E22" s="19"/>
    </row>
    <row r="23" spans="1:5" ht="24.75" customHeight="1" thickTop="1">
      <c r="A23" s="70" t="s">
        <v>92</v>
      </c>
      <c r="B23" s="13"/>
      <c r="C23" s="12"/>
      <c r="D23" s="18"/>
      <c r="E23" s="18"/>
    </row>
    <row r="24" spans="1:5" ht="24.75" customHeight="1">
      <c r="A24" s="71"/>
      <c r="B24" s="3"/>
      <c r="C24" s="9"/>
      <c r="D24" s="20"/>
      <c r="E24" s="20"/>
    </row>
    <row r="25" spans="1:5" ht="24.75" customHeight="1" thickBot="1">
      <c r="A25" s="72"/>
      <c r="B25" s="16"/>
      <c r="C25" s="15"/>
      <c r="D25" s="19"/>
      <c r="E25" s="19"/>
    </row>
    <row r="26" spans="1:5" ht="24.75" customHeight="1" thickTop="1">
      <c r="A26" s="70" t="s">
        <v>93</v>
      </c>
      <c r="B26" s="13"/>
      <c r="C26" s="12"/>
      <c r="D26" s="18"/>
      <c r="E26" s="18"/>
    </row>
    <row r="27" spans="1:5" ht="24.75" customHeight="1">
      <c r="A27" s="71"/>
      <c r="B27" s="3"/>
      <c r="C27" s="9"/>
      <c r="D27" s="20"/>
      <c r="E27" s="20"/>
    </row>
    <row r="28" spans="1:5" ht="24.75" customHeight="1" thickBot="1">
      <c r="A28" s="72"/>
      <c r="B28" s="16"/>
      <c r="C28" s="15"/>
      <c r="D28" s="19"/>
      <c r="E28" s="19"/>
    </row>
    <row r="29" spans="1:5" ht="24.75" customHeight="1" thickTop="1">
      <c r="A29" s="70" t="s">
        <v>94</v>
      </c>
      <c r="B29" s="13"/>
      <c r="C29" s="12"/>
      <c r="D29" s="18"/>
      <c r="E29" s="18"/>
    </row>
    <row r="30" spans="1:5" ht="24" customHeight="1">
      <c r="A30" s="71"/>
      <c r="B30" s="4"/>
      <c r="C30" s="10"/>
      <c r="D30" s="20"/>
      <c r="E30" s="20"/>
    </row>
    <row r="31" spans="1:7" ht="21.75" customHeight="1" thickBot="1">
      <c r="A31" s="72"/>
      <c r="B31" s="16"/>
      <c r="C31" s="15"/>
      <c r="D31" s="19"/>
      <c r="E31" s="19"/>
      <c r="G31" s="5"/>
    </row>
    <row r="32" spans="1:5" ht="24.75" customHeight="1" thickTop="1">
      <c r="A32" s="70" t="s">
        <v>95</v>
      </c>
      <c r="B32" s="13"/>
      <c r="C32" s="12"/>
      <c r="D32" s="18"/>
      <c r="E32" s="18"/>
    </row>
    <row r="33" spans="1:5" ht="24.75" customHeight="1">
      <c r="A33" s="71"/>
      <c r="B33" s="3"/>
      <c r="C33" s="9"/>
      <c r="D33" s="20"/>
      <c r="E33" s="20"/>
    </row>
    <row r="34" spans="1:5" ht="24.75" customHeight="1" thickBot="1">
      <c r="A34" s="72"/>
      <c r="B34" s="16"/>
      <c r="C34" s="15"/>
      <c r="D34" s="19"/>
      <c r="E34" s="19"/>
    </row>
    <row r="35" ht="21.75" customHeight="1" thickTop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</sheetData>
  <mergeCells count="11">
    <mergeCell ref="A32:A34"/>
    <mergeCell ref="A20:A22"/>
    <mergeCell ref="A23:A25"/>
    <mergeCell ref="A26:A28"/>
    <mergeCell ref="A29:A31"/>
    <mergeCell ref="A14:A16"/>
    <mergeCell ref="A17:A19"/>
    <mergeCell ref="A1:E1"/>
    <mergeCell ref="A8:A10"/>
    <mergeCell ref="A5:A7"/>
    <mergeCell ref="A11:A13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Lhota</cp:lastModifiedBy>
  <cp:lastPrinted>2006-10-02T07:03:58Z</cp:lastPrinted>
  <dcterms:created xsi:type="dcterms:W3CDTF">1996-10-14T23:33:28Z</dcterms:created>
  <dcterms:modified xsi:type="dcterms:W3CDTF">2010-02-14T17:30:53Z</dcterms:modified>
  <cp:category/>
  <cp:version/>
  <cp:contentType/>
  <cp:contentStatus/>
</cp:coreProperties>
</file>