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vysledky" sheetId="1" r:id="rId1"/>
    <sheet name="skokan_roku" sheetId="2" r:id="rId2"/>
    <sheet name="body_BEJK" sheetId="3" r:id="rId3"/>
    <sheet name="BEJK_prubezne" sheetId="4" r:id="rId4"/>
  </sheets>
  <definedNames>
    <definedName name="_xlnm.Print_Area" localSheetId="0">'vysledky'!$A$1:$I$98</definedName>
  </definedNames>
  <calcPr fullCalcOnLoad="1"/>
</workbook>
</file>

<file path=xl/sharedStrings.xml><?xml version="1.0" encoding="utf-8"?>
<sst xmlns="http://schemas.openxmlformats.org/spreadsheetml/2006/main" count="766" uniqueCount="178">
  <si>
    <t>Petr</t>
  </si>
  <si>
    <t>Groh</t>
  </si>
  <si>
    <t>Stanislav</t>
  </si>
  <si>
    <t>AC Vrchlabí</t>
  </si>
  <si>
    <t>Šandera</t>
  </si>
  <si>
    <t>Martin</t>
  </si>
  <si>
    <t>Zikmund</t>
  </si>
  <si>
    <t>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</si>
  <si>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</si>
  <si>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</si>
  <si>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</si>
  <si>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</si>
  <si>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</si>
  <si>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</si>
  <si>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</si>
  <si>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</si>
  <si>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</si>
  <si>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</si>
  <si>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</si>
  <si>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</si>
  <si>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</si>
  <si>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</si>
  <si>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</si>
  <si>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</si>
  <si>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</si>
  <si>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příjmení</t>
  </si>
  <si>
    <t>jméno</t>
  </si>
  <si>
    <t>ročník</t>
  </si>
  <si>
    <t>startovní číslo</t>
  </si>
  <si>
    <t>čas</t>
  </si>
  <si>
    <t>Za pořadatele,</t>
  </si>
  <si>
    <t>pořadí</t>
  </si>
  <si>
    <t>oddíl/obec</t>
  </si>
  <si>
    <t>muži do 59 let</t>
  </si>
  <si>
    <t>muži 60 let a starší</t>
  </si>
  <si>
    <t>ženy do 44 let</t>
  </si>
  <si>
    <t>absolutní pořadí</t>
  </si>
  <si>
    <t>prémie pro prvního na vrchu Železný</t>
  </si>
  <si>
    <t>nelehkého běhu kolem Železnice.</t>
  </si>
  <si>
    <t>18.</t>
  </si>
  <si>
    <t>19.</t>
  </si>
  <si>
    <t>Michal</t>
  </si>
  <si>
    <t>Zelenka</t>
  </si>
  <si>
    <t>Martin Šandera.</t>
  </si>
  <si>
    <t xml:space="preserve">Děkujeme všem startujícím za účast a gratulujeme k úspěšnému absolvování Železnického krosu, </t>
  </si>
  <si>
    <t>Jiří</t>
  </si>
  <si>
    <t>Kazda</t>
  </si>
  <si>
    <t>Ondřej</t>
  </si>
  <si>
    <t>Bíglíci Železnice</t>
  </si>
  <si>
    <t>Mašek</t>
  </si>
  <si>
    <t>Lázně Bělohrad</t>
  </si>
  <si>
    <t>Žák</t>
  </si>
  <si>
    <t>Jičín</t>
  </si>
  <si>
    <t>Jana</t>
  </si>
  <si>
    <t>Jaroslav</t>
  </si>
  <si>
    <t>22.</t>
  </si>
  <si>
    <t>23.</t>
  </si>
  <si>
    <t>24.</t>
  </si>
  <si>
    <t>25.</t>
  </si>
  <si>
    <t>26.</t>
  </si>
  <si>
    <t>skokan roku - nejlepší zlepšení oproti loňsku</t>
  </si>
  <si>
    <t>MPČR, BONBON</t>
  </si>
  <si>
    <t>BONBON Praha</t>
  </si>
  <si>
    <t>Dagmar</t>
  </si>
  <si>
    <t>Václav</t>
  </si>
  <si>
    <t>Lenčová</t>
  </si>
  <si>
    <t>Bezno</t>
  </si>
  <si>
    <t>Josef</t>
  </si>
  <si>
    <t>Vejvoda</t>
  </si>
  <si>
    <t>Smith</t>
  </si>
  <si>
    <t>Grahame</t>
  </si>
  <si>
    <t>Vrchlabí (USA)</t>
  </si>
  <si>
    <t>Roprachtice</t>
  </si>
  <si>
    <t>Lenka</t>
  </si>
  <si>
    <t>Žalud</t>
  </si>
  <si>
    <t>Aleš</t>
  </si>
  <si>
    <t>Litoměřice</t>
  </si>
  <si>
    <t>Rychnovská</t>
  </si>
  <si>
    <t>Malý</t>
  </si>
  <si>
    <t>Libštát</t>
  </si>
  <si>
    <t>Sportcentrum Jičín</t>
  </si>
  <si>
    <t>nejrychlejší železnický běžec</t>
  </si>
  <si>
    <t>nejrychlejší železnická běžkyně</t>
  </si>
  <si>
    <t>loňsko</t>
  </si>
  <si>
    <t>letošek</t>
  </si>
  <si>
    <t>Skokan roku</t>
  </si>
  <si>
    <t>rozdíl</t>
  </si>
  <si>
    <t>body</t>
  </si>
  <si>
    <t>Železnický kros, 4. ročník, Železnice, 28.10.2012</t>
  </si>
  <si>
    <t>2. závod poháru BEJK 2012/2013</t>
  </si>
  <si>
    <t>Záveský</t>
  </si>
  <si>
    <t>Vojtěch</t>
  </si>
  <si>
    <t>1:05:15</t>
  </si>
  <si>
    <t>TJ Sokol Jičín</t>
  </si>
  <si>
    <t>1:05:50</t>
  </si>
  <si>
    <t>Vejnar</t>
  </si>
  <si>
    <t>Český Ski Klub Vysoké n. J.</t>
  </si>
  <si>
    <t>Dlab</t>
  </si>
  <si>
    <t>Ladislav</t>
  </si>
  <si>
    <t>Roztoky u Jilemnice</t>
  </si>
  <si>
    <t>Continental Sport Club</t>
  </si>
  <si>
    <t>Fitcentrum Vrchlabí</t>
  </si>
  <si>
    <t>Pavlica</t>
  </si>
  <si>
    <t>SŠK Újezd nad Lesy</t>
  </si>
  <si>
    <t>Provazník</t>
  </si>
  <si>
    <t>Spartak Vrchlabí</t>
  </si>
  <si>
    <t>Pitthard</t>
  </si>
  <si>
    <t>PPU Jičín</t>
  </si>
  <si>
    <t>15.-16.</t>
  </si>
  <si>
    <t>Miroslav</t>
  </si>
  <si>
    <t>Sokol Jičín</t>
  </si>
  <si>
    <t>DNF</t>
  </si>
  <si>
    <t>Krejsa</t>
  </si>
  <si>
    <t>Kazdová</t>
  </si>
  <si>
    <t>Košťálov</t>
  </si>
  <si>
    <t>Mejsnarová</t>
  </si>
  <si>
    <t>Lucie</t>
  </si>
  <si>
    <t>Vrchlabí</t>
  </si>
  <si>
    <t>2. závod poháru BEJK 2012/2013 - BODY</t>
  </si>
  <si>
    <t>cena za zřetelehodný počin: za odvahu absolvovat letos trasu</t>
  </si>
  <si>
    <t>st.</t>
  </si>
  <si>
    <t>Za rok na shledanou při 5. ročníku.</t>
  </si>
  <si>
    <t xml:space="preserve">Během závodu bylo polojasno, teplota vzduchu přibližně 4°C.  </t>
  </si>
  <si>
    <t>Po dešti a sněžení byly terén a cesty blátivé, místy byl povrch značně kluzký, v nivách místy mokřiny.</t>
  </si>
  <si>
    <t>20.-21.</t>
  </si>
  <si>
    <t>Pohár BEJK 2012/2013, průběžné výsledky</t>
  </si>
  <si>
    <t>předškoláci (do 2007)</t>
  </si>
  <si>
    <t>rok nar.</t>
  </si>
  <si>
    <t>klub/obec</t>
  </si>
  <si>
    <t>Žabí běh 14.10.</t>
  </si>
  <si>
    <t>Železnický kros 28.10.</t>
  </si>
  <si>
    <t>Mikulášský běh 2.12.</t>
  </si>
  <si>
    <t>Žabí běh 10.3.</t>
  </si>
  <si>
    <t>Železňák - Cidliňák 1.5.</t>
  </si>
  <si>
    <t>Běh lužanskými hvozdy 29.6.</t>
  </si>
  <si>
    <t>Butovský kros 12.7.</t>
  </si>
  <si>
    <t>body celkem</t>
  </si>
  <si>
    <t>umístění Butovský kros</t>
  </si>
  <si>
    <t>Jan</t>
  </si>
  <si>
    <t>-</t>
  </si>
  <si>
    <t>Žaludová</t>
  </si>
  <si>
    <t>Adéla</t>
  </si>
  <si>
    <t>Antonín</t>
  </si>
  <si>
    <t>Čejka</t>
  </si>
  <si>
    <t>TJ Zdravotník Slovan Praha</t>
  </si>
  <si>
    <t>školáci (1999 - 2006)</t>
  </si>
  <si>
    <t>Turčínová</t>
  </si>
  <si>
    <t>Nydrle</t>
  </si>
  <si>
    <t>Adam</t>
  </si>
  <si>
    <t>Sokol Železnice</t>
  </si>
  <si>
    <t>mládež 15 - 17 let (1996 - 1998)</t>
  </si>
  <si>
    <t>Poznámka: Provazník  Josef vzhledem ke startu v Železnickém krosu zařazen do této kategorie</t>
  </si>
  <si>
    <t>muži do 59 let (1954 - 1995)</t>
  </si>
  <si>
    <t>16.-17.</t>
  </si>
  <si>
    <t>Turčín</t>
  </si>
  <si>
    <t>Vladimír</t>
  </si>
  <si>
    <t>Bárta</t>
  </si>
  <si>
    <t>Tomáš</t>
  </si>
  <si>
    <t>Praha</t>
  </si>
  <si>
    <t>20.</t>
  </si>
  <si>
    <t>Štěpán</t>
  </si>
  <si>
    <t>21.</t>
  </si>
  <si>
    <t>Pelant</t>
  </si>
  <si>
    <t>Vojta</t>
  </si>
  <si>
    <t>EPO-TEAM</t>
  </si>
  <si>
    <t>muži 60 let a starší (od 1953)</t>
  </si>
  <si>
    <t>Hájíček</t>
  </si>
  <si>
    <t>František</t>
  </si>
  <si>
    <t>AVC Praha</t>
  </si>
  <si>
    <t>ženy do 44 let (1969 - 1995)</t>
  </si>
  <si>
    <t>Vejvodová</t>
  </si>
  <si>
    <t>Markéta</t>
  </si>
  <si>
    <t>Šanderová</t>
  </si>
  <si>
    <t>Hana</t>
  </si>
  <si>
    <t>Železnice</t>
  </si>
  <si>
    <t>Čejková</t>
  </si>
  <si>
    <t>Jitka</t>
  </si>
  <si>
    <t>ženy 45 let a starší (od 1968)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</si>
</sst>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9]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#,##0.00\ &quot;Kč&quot;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6"/>
      <name val="Arial"/>
      <family val="2"/>
    </font>
    <font>
      <sz val="16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1" borderId="5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49" applyAlignment="1" applyProtection="1">
      <alignment/>
      <protection/>
    </xf>
    <xf numFmtId="0" fontId="23" fillId="0" borderId="0" xfId="0" applyFont="1" applyAlignment="1">
      <alignment/>
    </xf>
    <xf numFmtId="2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1" fontId="0" fillId="0" borderId="0" xfId="0" applyNumberFormat="1" applyFill="1" applyAlignment="1">
      <alignment/>
    </xf>
    <xf numFmtId="21" fontId="0" fillId="10" borderId="0" xfId="0" applyNumberFormat="1" applyFill="1" applyAlignment="1">
      <alignment horizontal="center"/>
    </xf>
    <xf numFmtId="21" fontId="0" fillId="17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0" fontId="2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0" fontId="2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421875" style="0" customWidth="1"/>
    <col min="6" max="6" width="12.421875" style="4" customWidth="1"/>
    <col min="10" max="10" width="27.421875" style="0" customWidth="1"/>
  </cols>
  <sheetData>
    <row r="1" ht="12.75">
      <c r="A1" s="7" t="s">
        <v>88</v>
      </c>
    </row>
    <row r="2" ht="12.75">
      <c r="F2"/>
    </row>
    <row r="3" ht="12.75">
      <c r="A3" s="2" t="s">
        <v>89</v>
      </c>
    </row>
    <row r="4" ht="12.75">
      <c r="A4" s="2"/>
    </row>
    <row r="5" ht="12.75">
      <c r="A5" s="7" t="s">
        <v>33</v>
      </c>
    </row>
    <row r="6" ht="12.75">
      <c r="A6" s="2"/>
    </row>
    <row r="7" spans="1:7" ht="12.75">
      <c r="A7" s="2" t="s">
        <v>31</v>
      </c>
      <c r="B7" s="2" t="s">
        <v>25</v>
      </c>
      <c r="C7" s="2" t="s">
        <v>26</v>
      </c>
      <c r="D7" s="5" t="s">
        <v>27</v>
      </c>
      <c r="E7" s="2" t="s">
        <v>32</v>
      </c>
      <c r="F7" s="5" t="s">
        <v>28</v>
      </c>
      <c r="G7" s="5" t="s">
        <v>29</v>
      </c>
    </row>
    <row r="8" spans="1:7" ht="12.75">
      <c r="A8" s="3" t="s">
        <v>8</v>
      </c>
      <c r="B8" t="s">
        <v>46</v>
      </c>
      <c r="C8" t="s">
        <v>47</v>
      </c>
      <c r="D8" s="4">
        <v>1982</v>
      </c>
      <c r="E8" t="s">
        <v>48</v>
      </c>
      <c r="F8" s="4">
        <v>13</v>
      </c>
      <c r="G8" s="1">
        <v>0.04197916666666667</v>
      </c>
    </row>
    <row r="9" spans="1:7" ht="12.75">
      <c r="A9" s="3" t="s">
        <v>9</v>
      </c>
      <c r="B9" t="s">
        <v>90</v>
      </c>
      <c r="C9" t="s">
        <v>91</v>
      </c>
      <c r="D9" s="4">
        <v>1978</v>
      </c>
      <c r="E9" t="s">
        <v>50</v>
      </c>
      <c r="F9" s="4">
        <v>25</v>
      </c>
      <c r="G9" s="11" t="s">
        <v>92</v>
      </c>
    </row>
    <row r="10" spans="1:7" ht="12.75">
      <c r="A10" s="3" t="s">
        <v>10</v>
      </c>
      <c r="B10" t="s">
        <v>68</v>
      </c>
      <c r="C10" t="s">
        <v>41</v>
      </c>
      <c r="D10" s="4">
        <v>1982</v>
      </c>
      <c r="E10" t="s">
        <v>93</v>
      </c>
      <c r="F10" s="4">
        <v>24</v>
      </c>
      <c r="G10" s="11" t="s">
        <v>94</v>
      </c>
    </row>
    <row r="11" spans="1:7" ht="12.75">
      <c r="A11" s="3" t="s">
        <v>11</v>
      </c>
      <c r="B11" t="s">
        <v>95</v>
      </c>
      <c r="C11" t="s">
        <v>67</v>
      </c>
      <c r="D11" s="4">
        <v>1957</v>
      </c>
      <c r="E11" s="22" t="s">
        <v>96</v>
      </c>
      <c r="F11" s="4">
        <v>7</v>
      </c>
      <c r="G11" s="1">
        <v>0.04619212962962963</v>
      </c>
    </row>
    <row r="12" spans="1:7" ht="12.75">
      <c r="A12" s="3" t="s">
        <v>12</v>
      </c>
      <c r="B12" t="s">
        <v>6</v>
      </c>
      <c r="C12" t="s">
        <v>7</v>
      </c>
      <c r="D12" s="4">
        <v>1997</v>
      </c>
      <c r="E12" t="s">
        <v>80</v>
      </c>
      <c r="F12" s="4">
        <v>26</v>
      </c>
      <c r="G12" s="1">
        <v>0.04642361111111112</v>
      </c>
    </row>
    <row r="13" spans="1:7" ht="12.75">
      <c r="A13" s="3" t="s">
        <v>13</v>
      </c>
      <c r="B13" t="s">
        <v>97</v>
      </c>
      <c r="C13" t="s">
        <v>98</v>
      </c>
      <c r="D13" s="4">
        <v>1970</v>
      </c>
      <c r="E13" t="s">
        <v>99</v>
      </c>
      <c r="F13" s="4">
        <v>18</v>
      </c>
      <c r="G13" s="1">
        <v>0.046921296296296294</v>
      </c>
    </row>
    <row r="14" spans="1:7" ht="12.75">
      <c r="A14" s="3" t="s">
        <v>14</v>
      </c>
      <c r="B14" t="s">
        <v>51</v>
      </c>
      <c r="C14" t="s">
        <v>45</v>
      </c>
      <c r="D14" s="4">
        <v>1969</v>
      </c>
      <c r="E14" t="s">
        <v>100</v>
      </c>
      <c r="F14" s="4">
        <v>20</v>
      </c>
      <c r="G14" s="1">
        <v>0.04701388888888889</v>
      </c>
    </row>
    <row r="15" spans="1:7" ht="12.75">
      <c r="A15" s="3" t="s">
        <v>15</v>
      </c>
      <c r="B15" t="s">
        <v>42</v>
      </c>
      <c r="C15" t="s">
        <v>0</v>
      </c>
      <c r="D15" s="4">
        <v>1968</v>
      </c>
      <c r="E15" t="s">
        <v>72</v>
      </c>
      <c r="F15" s="4">
        <v>17</v>
      </c>
      <c r="G15" s="1">
        <v>0.04719907407407407</v>
      </c>
    </row>
    <row r="16" spans="1:7" ht="12.75">
      <c r="A16" s="3" t="s">
        <v>16</v>
      </c>
      <c r="B16" s="10" t="s">
        <v>49</v>
      </c>
      <c r="C16" t="s">
        <v>0</v>
      </c>
      <c r="D16" s="4">
        <v>1979</v>
      </c>
      <c r="E16" t="s">
        <v>101</v>
      </c>
      <c r="F16" s="4">
        <v>4</v>
      </c>
      <c r="G16" s="1">
        <v>0.04788194444444444</v>
      </c>
    </row>
    <row r="17" spans="1:7" ht="12.75">
      <c r="A17" s="3" t="s">
        <v>17</v>
      </c>
      <c r="B17" t="s">
        <v>74</v>
      </c>
      <c r="C17" t="s">
        <v>75</v>
      </c>
      <c r="D17" s="4">
        <v>1978</v>
      </c>
      <c r="E17" t="s">
        <v>76</v>
      </c>
      <c r="F17" s="4">
        <v>9</v>
      </c>
      <c r="G17" s="1">
        <v>0.04886574074074074</v>
      </c>
    </row>
    <row r="18" spans="1:7" ht="12.75">
      <c r="A18" s="3" t="s">
        <v>18</v>
      </c>
      <c r="B18" t="s">
        <v>102</v>
      </c>
      <c r="C18" t="s">
        <v>0</v>
      </c>
      <c r="D18" s="4">
        <v>1963</v>
      </c>
      <c r="E18" t="s">
        <v>103</v>
      </c>
      <c r="F18" s="4">
        <v>10</v>
      </c>
      <c r="G18" s="1">
        <v>0.05122685185185185</v>
      </c>
    </row>
    <row r="19" spans="1:7" ht="12.75">
      <c r="A19" s="3" t="s">
        <v>19</v>
      </c>
      <c r="B19" t="s">
        <v>78</v>
      </c>
      <c r="C19" t="s">
        <v>54</v>
      </c>
      <c r="D19" s="4">
        <v>1985</v>
      </c>
      <c r="E19" t="s">
        <v>79</v>
      </c>
      <c r="F19" s="4">
        <v>14</v>
      </c>
      <c r="G19" s="1">
        <v>0.05127314814814815</v>
      </c>
    </row>
    <row r="20" spans="1:7" ht="12.75">
      <c r="A20" s="3" t="s">
        <v>20</v>
      </c>
      <c r="B20" t="s">
        <v>104</v>
      </c>
      <c r="C20" t="s">
        <v>67</v>
      </c>
      <c r="D20" s="4">
        <v>1999</v>
      </c>
      <c r="E20" t="s">
        <v>105</v>
      </c>
      <c r="F20" s="4">
        <v>5</v>
      </c>
      <c r="G20" s="1">
        <v>0.05472222222222223</v>
      </c>
    </row>
    <row r="21" spans="1:7" ht="12.75">
      <c r="A21" s="3" t="s">
        <v>21</v>
      </c>
      <c r="B21" t="s">
        <v>69</v>
      </c>
      <c r="C21" t="s">
        <v>70</v>
      </c>
      <c r="D21" s="4">
        <v>1966</v>
      </c>
      <c r="E21" t="s">
        <v>71</v>
      </c>
      <c r="F21" s="4">
        <v>16</v>
      </c>
      <c r="G21" s="1">
        <v>0.0566550925925926</v>
      </c>
    </row>
    <row r="22" spans="1:7" ht="12.75">
      <c r="A22" s="3" t="s">
        <v>108</v>
      </c>
      <c r="B22" s="10" t="s">
        <v>106</v>
      </c>
      <c r="C22" t="s">
        <v>7</v>
      </c>
      <c r="D22" s="4">
        <v>1961</v>
      </c>
      <c r="E22" t="s">
        <v>52</v>
      </c>
      <c r="F22" s="4">
        <v>23</v>
      </c>
      <c r="G22" s="1">
        <v>0.05686342592592592</v>
      </c>
    </row>
    <row r="23" spans="1:7" ht="12.75">
      <c r="A23" s="3" t="s">
        <v>108</v>
      </c>
      <c r="B23" t="s">
        <v>106</v>
      </c>
      <c r="C23" t="s">
        <v>0</v>
      </c>
      <c r="D23" s="4">
        <v>1966</v>
      </c>
      <c r="E23" t="s">
        <v>107</v>
      </c>
      <c r="F23" s="4">
        <v>22</v>
      </c>
      <c r="G23" s="1">
        <v>0.05686342592592592</v>
      </c>
    </row>
    <row r="24" spans="1:7" ht="12.75">
      <c r="A24" s="3" t="s">
        <v>24</v>
      </c>
      <c r="B24" t="s">
        <v>4</v>
      </c>
      <c r="C24" t="s">
        <v>5</v>
      </c>
      <c r="D24" s="4">
        <v>1976</v>
      </c>
      <c r="E24" t="s">
        <v>61</v>
      </c>
      <c r="F24" s="4">
        <v>8</v>
      </c>
      <c r="G24" s="1">
        <v>0.06453703703703705</v>
      </c>
    </row>
    <row r="25" spans="1:7" ht="12.75">
      <c r="A25" s="3" t="s">
        <v>39</v>
      </c>
      <c r="B25" t="s">
        <v>51</v>
      </c>
      <c r="C25" t="s">
        <v>109</v>
      </c>
      <c r="D25" s="4">
        <v>1994</v>
      </c>
      <c r="E25" t="s">
        <v>110</v>
      </c>
      <c r="F25" s="4">
        <v>21</v>
      </c>
      <c r="G25" s="23" t="s">
        <v>111</v>
      </c>
    </row>
    <row r="26" spans="1:7" ht="12.75">
      <c r="A26" s="3"/>
      <c r="D26" s="4"/>
      <c r="G26" s="1"/>
    </row>
    <row r="27" spans="1:4" ht="12.75">
      <c r="A27" s="9" t="s">
        <v>34</v>
      </c>
      <c r="D27" s="4"/>
    </row>
    <row r="28" ht="12.75">
      <c r="D28" s="4"/>
    </row>
    <row r="29" spans="1:7" ht="12.75">
      <c r="A29" s="2" t="s">
        <v>31</v>
      </c>
      <c r="B29" s="2" t="s">
        <v>25</v>
      </c>
      <c r="C29" s="2" t="s">
        <v>26</v>
      </c>
      <c r="D29" s="5" t="s">
        <v>27</v>
      </c>
      <c r="E29" s="2" t="s">
        <v>32</v>
      </c>
      <c r="F29" s="5" t="s">
        <v>28</v>
      </c>
      <c r="G29" s="5" t="s">
        <v>29</v>
      </c>
    </row>
    <row r="30" spans="1:10" ht="12.75">
      <c r="A30" s="3" t="s">
        <v>8</v>
      </c>
      <c r="B30" t="s">
        <v>1</v>
      </c>
      <c r="C30" t="s">
        <v>2</v>
      </c>
      <c r="D30" s="4">
        <v>1946</v>
      </c>
      <c r="E30" t="s">
        <v>3</v>
      </c>
      <c r="F30" s="4">
        <v>1</v>
      </c>
      <c r="G30" s="1">
        <v>0.05679398148148148</v>
      </c>
      <c r="J30" s="14"/>
    </row>
    <row r="31" spans="1:7" ht="12.75">
      <c r="A31" s="3" t="s">
        <v>9</v>
      </c>
      <c r="B31" t="s">
        <v>112</v>
      </c>
      <c r="C31" t="s">
        <v>64</v>
      </c>
      <c r="D31" s="4">
        <v>1952</v>
      </c>
      <c r="E31" t="s">
        <v>62</v>
      </c>
      <c r="F31" s="4">
        <v>6</v>
      </c>
      <c r="G31" s="1">
        <v>0.08951388888888889</v>
      </c>
    </row>
    <row r="32" ht="12.75">
      <c r="D32" s="4"/>
    </row>
    <row r="33" spans="1:4" ht="12.75">
      <c r="A33" s="7" t="s">
        <v>35</v>
      </c>
      <c r="D33" s="4"/>
    </row>
    <row r="34" ht="12.75">
      <c r="D34" s="4"/>
    </row>
    <row r="35" spans="1:7" ht="12.75">
      <c r="A35" s="2" t="s">
        <v>31</v>
      </c>
      <c r="B35" s="2" t="s">
        <v>25</v>
      </c>
      <c r="C35" s="2" t="s">
        <v>26</v>
      </c>
      <c r="D35" s="5" t="s">
        <v>27</v>
      </c>
      <c r="E35" s="2" t="s">
        <v>32</v>
      </c>
      <c r="F35" s="5" t="s">
        <v>28</v>
      </c>
      <c r="G35" s="5" t="s">
        <v>29</v>
      </c>
    </row>
    <row r="36" spans="1:7" ht="12.75">
      <c r="A36" s="3" t="s">
        <v>8</v>
      </c>
      <c r="B36" t="s">
        <v>113</v>
      </c>
      <c r="C36" t="s">
        <v>73</v>
      </c>
      <c r="D36" s="4">
        <v>1984</v>
      </c>
      <c r="E36" t="s">
        <v>48</v>
      </c>
      <c r="F36" s="4">
        <v>2</v>
      </c>
      <c r="G36" s="1">
        <v>0.04902777777777778</v>
      </c>
    </row>
    <row r="37" spans="1:7" ht="12.75">
      <c r="A37" s="3" t="s">
        <v>9</v>
      </c>
      <c r="B37" t="s">
        <v>65</v>
      </c>
      <c r="C37" t="s">
        <v>53</v>
      </c>
      <c r="D37" s="4">
        <v>1992</v>
      </c>
      <c r="E37" t="s">
        <v>66</v>
      </c>
      <c r="F37" s="4">
        <v>12</v>
      </c>
      <c r="G37" s="1">
        <v>0.04988425925925926</v>
      </c>
    </row>
    <row r="38" spans="1:7" ht="12.75">
      <c r="A38" s="3" t="s">
        <v>10</v>
      </c>
      <c r="B38" t="s">
        <v>69</v>
      </c>
      <c r="C38" t="s">
        <v>116</v>
      </c>
      <c r="D38" s="4">
        <v>1973</v>
      </c>
      <c r="E38" t="s">
        <v>117</v>
      </c>
      <c r="F38" s="4">
        <v>15</v>
      </c>
      <c r="G38" s="1">
        <v>0.05311342592592593</v>
      </c>
    </row>
    <row r="39" spans="1:7" ht="12.75">
      <c r="A39" s="3" t="s">
        <v>11</v>
      </c>
      <c r="B39" t="s">
        <v>77</v>
      </c>
      <c r="C39" t="s">
        <v>63</v>
      </c>
      <c r="D39" s="4">
        <v>1975</v>
      </c>
      <c r="E39" t="s">
        <v>114</v>
      </c>
      <c r="F39" s="4">
        <v>3</v>
      </c>
      <c r="G39" s="1">
        <v>0.054884259259259265</v>
      </c>
    </row>
    <row r="40" spans="1:7" ht="12.75">
      <c r="A40" s="3" t="s">
        <v>12</v>
      </c>
      <c r="B40" t="s">
        <v>115</v>
      </c>
      <c r="C40" t="s">
        <v>73</v>
      </c>
      <c r="D40" s="4">
        <v>1974</v>
      </c>
      <c r="E40" t="s">
        <v>99</v>
      </c>
      <c r="F40" s="4">
        <v>19</v>
      </c>
      <c r="G40" s="1">
        <v>0.05689814814814815</v>
      </c>
    </row>
    <row r="41" spans="1:7" ht="12.75">
      <c r="A41" s="3" t="s">
        <v>13</v>
      </c>
      <c r="B41" t="s">
        <v>65</v>
      </c>
      <c r="C41" t="s">
        <v>53</v>
      </c>
      <c r="D41" s="4">
        <v>1969</v>
      </c>
      <c r="E41" t="s">
        <v>66</v>
      </c>
      <c r="F41" s="4">
        <v>11</v>
      </c>
      <c r="G41" s="1">
        <v>0.06575231481481482</v>
      </c>
    </row>
    <row r="42" spans="1:7" ht="12.75">
      <c r="A42" s="3"/>
      <c r="D42" s="4"/>
      <c r="G42" s="1"/>
    </row>
    <row r="43" ht="12.75">
      <c r="D43" s="4"/>
    </row>
    <row r="44" spans="1:4" ht="12.75">
      <c r="A44" s="9" t="s">
        <v>36</v>
      </c>
      <c r="D44" s="4"/>
    </row>
    <row r="45" spans="1:4" ht="12.75">
      <c r="A45" s="8"/>
      <c r="D45" s="4"/>
    </row>
    <row r="46" spans="1:7" ht="12.75">
      <c r="A46" s="2" t="s">
        <v>31</v>
      </c>
      <c r="B46" s="2" t="s">
        <v>25</v>
      </c>
      <c r="C46" s="2" t="s">
        <v>26</v>
      </c>
      <c r="D46" s="5" t="s">
        <v>27</v>
      </c>
      <c r="E46" s="2" t="s">
        <v>32</v>
      </c>
      <c r="F46" s="5" t="s">
        <v>28</v>
      </c>
      <c r="G46" s="5" t="s">
        <v>29</v>
      </c>
    </row>
    <row r="47" spans="1:10" ht="12.75">
      <c r="A47" s="3" t="s">
        <v>8</v>
      </c>
      <c r="B47" t="s">
        <v>46</v>
      </c>
      <c r="C47" t="s">
        <v>47</v>
      </c>
      <c r="D47" s="4">
        <v>1982</v>
      </c>
      <c r="E47" t="s">
        <v>48</v>
      </c>
      <c r="F47" s="4">
        <v>13</v>
      </c>
      <c r="G47" s="1">
        <v>0.04197916666666667</v>
      </c>
      <c r="J47" s="14"/>
    </row>
    <row r="48" spans="1:10" ht="12.75">
      <c r="A48" s="3" t="s">
        <v>9</v>
      </c>
      <c r="B48" t="s">
        <v>90</v>
      </c>
      <c r="C48" t="s">
        <v>91</v>
      </c>
      <c r="D48" s="4">
        <v>1978</v>
      </c>
      <c r="E48" t="s">
        <v>50</v>
      </c>
      <c r="F48" s="4">
        <v>25</v>
      </c>
      <c r="G48" s="11" t="s">
        <v>92</v>
      </c>
      <c r="J48" s="14"/>
    </row>
    <row r="49" spans="1:10" ht="12.75">
      <c r="A49" s="3" t="s">
        <v>10</v>
      </c>
      <c r="B49" t="s">
        <v>68</v>
      </c>
      <c r="C49" t="s">
        <v>41</v>
      </c>
      <c r="D49" s="4">
        <v>1982</v>
      </c>
      <c r="E49" t="s">
        <v>93</v>
      </c>
      <c r="F49" s="4">
        <v>24</v>
      </c>
      <c r="G49" s="11" t="s">
        <v>94</v>
      </c>
      <c r="J49" s="14"/>
    </row>
    <row r="50" spans="1:10" ht="12.75">
      <c r="A50" s="3" t="s">
        <v>11</v>
      </c>
      <c r="B50" t="s">
        <v>95</v>
      </c>
      <c r="C50" t="s">
        <v>67</v>
      </c>
      <c r="D50" s="4">
        <v>1957</v>
      </c>
      <c r="E50" s="22" t="s">
        <v>96</v>
      </c>
      <c r="F50" s="4">
        <v>7</v>
      </c>
      <c r="G50" s="1">
        <v>0.04619212962962963</v>
      </c>
      <c r="J50" s="14"/>
    </row>
    <row r="51" spans="1:10" ht="12.75">
      <c r="A51" s="3" t="s">
        <v>12</v>
      </c>
      <c r="B51" t="s">
        <v>6</v>
      </c>
      <c r="C51" t="s">
        <v>7</v>
      </c>
      <c r="D51" s="4">
        <v>1997</v>
      </c>
      <c r="E51" t="s">
        <v>80</v>
      </c>
      <c r="F51" s="4">
        <v>26</v>
      </c>
      <c r="G51" s="1">
        <v>0.04642361111111112</v>
      </c>
      <c r="J51" s="14"/>
    </row>
    <row r="52" spans="1:10" ht="12.75">
      <c r="A52" s="3" t="s">
        <v>13</v>
      </c>
      <c r="B52" t="s">
        <v>97</v>
      </c>
      <c r="C52" t="s">
        <v>98</v>
      </c>
      <c r="D52" s="4">
        <v>1970</v>
      </c>
      <c r="E52" t="s">
        <v>99</v>
      </c>
      <c r="F52" s="4">
        <v>18</v>
      </c>
      <c r="G52" s="1">
        <v>0.046921296296296294</v>
      </c>
      <c r="J52" s="14"/>
    </row>
    <row r="53" spans="1:10" ht="12.75">
      <c r="A53" s="3" t="s">
        <v>14</v>
      </c>
      <c r="B53" t="s">
        <v>51</v>
      </c>
      <c r="C53" t="s">
        <v>45</v>
      </c>
      <c r="D53" s="4">
        <v>1969</v>
      </c>
      <c r="E53" t="s">
        <v>100</v>
      </c>
      <c r="F53" s="4">
        <v>20</v>
      </c>
      <c r="G53" s="1">
        <v>0.04701388888888889</v>
      </c>
      <c r="J53" s="14"/>
    </row>
    <row r="54" spans="1:10" ht="12.75">
      <c r="A54" s="3" t="s">
        <v>15</v>
      </c>
      <c r="B54" t="s">
        <v>42</v>
      </c>
      <c r="C54" t="s">
        <v>0</v>
      </c>
      <c r="D54" s="4">
        <v>1968</v>
      </c>
      <c r="E54" t="s">
        <v>72</v>
      </c>
      <c r="F54" s="4">
        <v>17</v>
      </c>
      <c r="G54" s="1">
        <v>0.04719907407407407</v>
      </c>
      <c r="J54" s="14"/>
    </row>
    <row r="55" spans="1:10" ht="12.75">
      <c r="A55" s="3" t="s">
        <v>16</v>
      </c>
      <c r="B55" s="10" t="s">
        <v>49</v>
      </c>
      <c r="C55" t="s">
        <v>0</v>
      </c>
      <c r="D55" s="4">
        <v>1979</v>
      </c>
      <c r="E55" t="s">
        <v>101</v>
      </c>
      <c r="F55" s="4">
        <v>4</v>
      </c>
      <c r="G55" s="1">
        <v>0.04788194444444444</v>
      </c>
      <c r="J55" s="14"/>
    </row>
    <row r="56" spans="1:10" ht="12.75">
      <c r="A56" s="3" t="s">
        <v>17</v>
      </c>
      <c r="B56" t="s">
        <v>74</v>
      </c>
      <c r="C56" t="s">
        <v>75</v>
      </c>
      <c r="D56" s="4">
        <v>1978</v>
      </c>
      <c r="E56" t="s">
        <v>76</v>
      </c>
      <c r="F56" s="4">
        <v>9</v>
      </c>
      <c r="G56" s="1">
        <v>0.04886574074074074</v>
      </c>
      <c r="J56" s="14"/>
    </row>
    <row r="57" spans="1:10" ht="12.75">
      <c r="A57" s="3" t="s">
        <v>18</v>
      </c>
      <c r="B57" t="s">
        <v>113</v>
      </c>
      <c r="C57" t="s">
        <v>73</v>
      </c>
      <c r="D57" s="4">
        <v>1984</v>
      </c>
      <c r="E57" t="s">
        <v>48</v>
      </c>
      <c r="F57" s="4">
        <v>2</v>
      </c>
      <c r="G57" s="1">
        <v>0.04902777777777778</v>
      </c>
      <c r="J57" s="14"/>
    </row>
    <row r="58" spans="1:10" ht="12.75">
      <c r="A58" s="3" t="s">
        <v>19</v>
      </c>
      <c r="B58" t="s">
        <v>65</v>
      </c>
      <c r="C58" t="s">
        <v>53</v>
      </c>
      <c r="D58" s="4">
        <v>1992</v>
      </c>
      <c r="E58" t="s">
        <v>66</v>
      </c>
      <c r="F58" s="4">
        <v>12</v>
      </c>
      <c r="G58" s="1">
        <v>0.04988425925925926</v>
      </c>
      <c r="J58" s="14"/>
    </row>
    <row r="59" spans="1:10" ht="12.75">
      <c r="A59" s="3" t="s">
        <v>20</v>
      </c>
      <c r="B59" t="s">
        <v>102</v>
      </c>
      <c r="C59" t="s">
        <v>0</v>
      </c>
      <c r="D59" s="4">
        <v>1963</v>
      </c>
      <c r="E59" t="s">
        <v>103</v>
      </c>
      <c r="F59" s="4">
        <v>10</v>
      </c>
      <c r="G59" s="1">
        <v>0.05122685185185185</v>
      </c>
      <c r="J59" s="14"/>
    </row>
    <row r="60" spans="1:10" ht="12.75">
      <c r="A60" s="3" t="s">
        <v>21</v>
      </c>
      <c r="B60" t="s">
        <v>78</v>
      </c>
      <c r="C60" t="s">
        <v>54</v>
      </c>
      <c r="D60" s="4">
        <v>1985</v>
      </c>
      <c r="E60" t="s">
        <v>79</v>
      </c>
      <c r="F60" s="4">
        <v>14</v>
      </c>
      <c r="G60" s="1">
        <v>0.05127314814814815</v>
      </c>
      <c r="J60" s="14"/>
    </row>
    <row r="61" spans="1:10" ht="12.75">
      <c r="A61" s="3" t="s">
        <v>22</v>
      </c>
      <c r="B61" t="s">
        <v>69</v>
      </c>
      <c r="C61" t="s">
        <v>116</v>
      </c>
      <c r="D61" s="4">
        <v>1973</v>
      </c>
      <c r="E61" t="s">
        <v>117</v>
      </c>
      <c r="F61" s="4">
        <v>15</v>
      </c>
      <c r="G61" s="1">
        <v>0.05311342592592593</v>
      </c>
      <c r="J61" s="14"/>
    </row>
    <row r="62" spans="1:10" ht="12.75">
      <c r="A62" s="3" t="s">
        <v>23</v>
      </c>
      <c r="B62" t="s">
        <v>104</v>
      </c>
      <c r="C62" t="s">
        <v>67</v>
      </c>
      <c r="D62" s="4">
        <v>1999</v>
      </c>
      <c r="E62" t="s">
        <v>105</v>
      </c>
      <c r="F62" s="4">
        <v>5</v>
      </c>
      <c r="G62" s="1">
        <v>0.05472222222222223</v>
      </c>
      <c r="J62" s="14"/>
    </row>
    <row r="63" spans="1:10" ht="12.75">
      <c r="A63" s="3" t="s">
        <v>24</v>
      </c>
      <c r="B63" t="s">
        <v>77</v>
      </c>
      <c r="C63" t="s">
        <v>63</v>
      </c>
      <c r="D63" s="4">
        <v>1975</v>
      </c>
      <c r="E63" t="s">
        <v>114</v>
      </c>
      <c r="F63" s="4">
        <v>3</v>
      </c>
      <c r="G63" s="1">
        <v>0.054884259259259265</v>
      </c>
      <c r="J63" s="14"/>
    </row>
    <row r="64" spans="1:10" ht="12.75">
      <c r="A64" s="3" t="s">
        <v>39</v>
      </c>
      <c r="B64" t="s">
        <v>69</v>
      </c>
      <c r="C64" t="s">
        <v>70</v>
      </c>
      <c r="D64" s="4">
        <v>1966</v>
      </c>
      <c r="E64" t="s">
        <v>71</v>
      </c>
      <c r="F64" s="4">
        <v>16</v>
      </c>
      <c r="G64" s="1">
        <v>0.0566550925925926</v>
      </c>
      <c r="J64" s="14"/>
    </row>
    <row r="65" spans="1:10" ht="12.75">
      <c r="A65" s="3" t="s">
        <v>40</v>
      </c>
      <c r="B65" t="s">
        <v>1</v>
      </c>
      <c r="C65" t="s">
        <v>2</v>
      </c>
      <c r="D65" s="4">
        <v>1946</v>
      </c>
      <c r="E65" t="s">
        <v>3</v>
      </c>
      <c r="F65" s="4">
        <v>1</v>
      </c>
      <c r="G65" s="1">
        <v>0.05679398148148148</v>
      </c>
      <c r="J65" s="14"/>
    </row>
    <row r="66" spans="1:10" ht="12.75">
      <c r="A66" s="3" t="s">
        <v>124</v>
      </c>
      <c r="B66" s="10" t="s">
        <v>106</v>
      </c>
      <c r="C66" t="s">
        <v>7</v>
      </c>
      <c r="D66" s="4">
        <v>1961</v>
      </c>
      <c r="E66" t="s">
        <v>52</v>
      </c>
      <c r="F66" s="4">
        <v>23</v>
      </c>
      <c r="G66" s="1">
        <v>0.05686342592592592</v>
      </c>
      <c r="J66" s="14"/>
    </row>
    <row r="67" spans="1:10" ht="12.75">
      <c r="A67" s="3" t="s">
        <v>124</v>
      </c>
      <c r="B67" t="s">
        <v>106</v>
      </c>
      <c r="C67" t="s">
        <v>0</v>
      </c>
      <c r="D67" s="4">
        <v>1966</v>
      </c>
      <c r="E67" t="s">
        <v>107</v>
      </c>
      <c r="F67" s="4">
        <v>22</v>
      </c>
      <c r="G67" s="1">
        <v>0.05686342592592592</v>
      </c>
      <c r="J67" s="14"/>
    </row>
    <row r="68" spans="1:10" ht="12.75">
      <c r="A68" s="3" t="s">
        <v>55</v>
      </c>
      <c r="B68" t="s">
        <v>115</v>
      </c>
      <c r="C68" t="s">
        <v>73</v>
      </c>
      <c r="D68" s="4">
        <v>1974</v>
      </c>
      <c r="E68" t="s">
        <v>99</v>
      </c>
      <c r="F68" s="4">
        <v>19</v>
      </c>
      <c r="G68" s="1">
        <v>0.05689814814814815</v>
      </c>
      <c r="J68" s="14"/>
    </row>
    <row r="69" spans="1:10" ht="12.75">
      <c r="A69" s="3" t="s">
        <v>56</v>
      </c>
      <c r="B69" t="s">
        <v>4</v>
      </c>
      <c r="C69" t="s">
        <v>5</v>
      </c>
      <c r="D69" s="4">
        <v>1976</v>
      </c>
      <c r="E69" t="s">
        <v>61</v>
      </c>
      <c r="F69" s="4">
        <v>8</v>
      </c>
      <c r="G69" s="1">
        <v>0.06453703703703705</v>
      </c>
      <c r="J69" s="14"/>
    </row>
    <row r="70" spans="1:10" ht="12.75">
      <c r="A70" s="3" t="s">
        <v>57</v>
      </c>
      <c r="B70" t="s">
        <v>65</v>
      </c>
      <c r="C70" t="s">
        <v>53</v>
      </c>
      <c r="D70" s="4">
        <v>1969</v>
      </c>
      <c r="E70" t="s">
        <v>66</v>
      </c>
      <c r="F70" s="4">
        <v>11</v>
      </c>
      <c r="G70" s="1">
        <v>0.06575231481481482</v>
      </c>
      <c r="J70" s="14"/>
    </row>
    <row r="71" spans="1:10" ht="12.75">
      <c r="A71" s="3" t="s">
        <v>58</v>
      </c>
      <c r="B71" t="s">
        <v>112</v>
      </c>
      <c r="C71" t="s">
        <v>64</v>
      </c>
      <c r="D71" s="4">
        <v>1952</v>
      </c>
      <c r="E71" t="s">
        <v>62</v>
      </c>
      <c r="F71" s="4">
        <v>6</v>
      </c>
      <c r="G71" s="1">
        <v>0.08951388888888889</v>
      </c>
      <c r="J71" s="14"/>
    </row>
    <row r="72" spans="1:10" ht="12.75">
      <c r="A72" s="3" t="s">
        <v>59</v>
      </c>
      <c r="B72" t="s">
        <v>51</v>
      </c>
      <c r="C72" t="s">
        <v>109</v>
      </c>
      <c r="D72" s="4">
        <v>1994</v>
      </c>
      <c r="E72" t="s">
        <v>110</v>
      </c>
      <c r="F72" s="4">
        <v>21</v>
      </c>
      <c r="G72" s="23" t="s">
        <v>111</v>
      </c>
      <c r="J72" s="14"/>
    </row>
    <row r="73" spans="1:10" ht="12.75">
      <c r="A73" s="3"/>
      <c r="D73" s="4"/>
      <c r="G73" s="1"/>
      <c r="J73" s="14"/>
    </row>
    <row r="74" ht="12.75">
      <c r="A74" s="8"/>
    </row>
    <row r="75" ht="12.75">
      <c r="A75" s="6" t="s">
        <v>37</v>
      </c>
    </row>
    <row r="76" spans="2:3" ht="12.75">
      <c r="B76" t="s">
        <v>46</v>
      </c>
      <c r="C76" t="s">
        <v>47</v>
      </c>
    </row>
    <row r="77" spans="2:3" ht="12.75">
      <c r="B77" s="10"/>
      <c r="C77" s="10"/>
    </row>
    <row r="78" spans="1:3" ht="12.75">
      <c r="A78" s="2" t="s">
        <v>60</v>
      </c>
      <c r="B78" s="10"/>
      <c r="C78" s="10"/>
    </row>
    <row r="79" spans="2:3" ht="12.75">
      <c r="B79" t="s">
        <v>6</v>
      </c>
      <c r="C79" t="s">
        <v>7</v>
      </c>
    </row>
    <row r="81" ht="12.75">
      <c r="A81" s="2" t="s">
        <v>81</v>
      </c>
    </row>
    <row r="82" spans="2:3" ht="12.75">
      <c r="B82" t="s">
        <v>46</v>
      </c>
      <c r="C82" t="s">
        <v>47</v>
      </c>
    </row>
    <row r="84" ht="12.75">
      <c r="A84" s="2" t="s">
        <v>82</v>
      </c>
    </row>
    <row r="85" spans="2:3" ht="12.75">
      <c r="B85" t="s">
        <v>113</v>
      </c>
      <c r="C85" t="s">
        <v>73</v>
      </c>
    </row>
    <row r="86" ht="12.75">
      <c r="A86" s="2"/>
    </row>
    <row r="87" ht="12.75">
      <c r="A87" s="2" t="s">
        <v>119</v>
      </c>
    </row>
    <row r="88" spans="1:4" ht="12.75">
      <c r="A88" s="2"/>
      <c r="B88" t="s">
        <v>65</v>
      </c>
      <c r="C88" t="s">
        <v>53</v>
      </c>
      <c r="D88" t="s">
        <v>120</v>
      </c>
    </row>
    <row r="90" spans="1:6" s="12" customFormat="1" ht="12.75">
      <c r="A90" s="12" t="s">
        <v>122</v>
      </c>
      <c r="F90" s="13"/>
    </row>
    <row r="91" spans="1:6" s="12" customFormat="1" ht="12.75">
      <c r="A91" s="12" t="s">
        <v>123</v>
      </c>
      <c r="F91" s="13"/>
    </row>
    <row r="92" spans="1:6" s="12" customFormat="1" ht="12.75">
      <c r="A92" s="12" t="s">
        <v>44</v>
      </c>
      <c r="F92" s="13"/>
    </row>
    <row r="93" spans="1:6" s="12" customFormat="1" ht="12.75">
      <c r="A93" s="12" t="s">
        <v>38</v>
      </c>
      <c r="F93" s="13"/>
    </row>
    <row r="94" spans="1:6" s="12" customFormat="1" ht="12.75">
      <c r="A94" s="12" t="s">
        <v>121</v>
      </c>
      <c r="F94" s="13"/>
    </row>
    <row r="96" ht="12.75">
      <c r="A96" t="s">
        <v>30</v>
      </c>
    </row>
    <row r="98" ht="12.75">
      <c r="A98" s="8" t="s">
        <v>43</v>
      </c>
    </row>
    <row r="101" ht="15">
      <c r="A101" s="15"/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3" width="10.8515625" style="0" customWidth="1"/>
    <col min="5" max="5" width="20.8515625" style="0" customWidth="1"/>
  </cols>
  <sheetData>
    <row r="1" ht="12.75">
      <c r="A1" s="2" t="s">
        <v>85</v>
      </c>
    </row>
    <row r="2" spans="1:8" ht="12.75">
      <c r="A2" s="5" t="s">
        <v>31</v>
      </c>
      <c r="B2" s="5" t="s">
        <v>25</v>
      </c>
      <c r="C2" s="5" t="s">
        <v>26</v>
      </c>
      <c r="D2" s="5" t="s">
        <v>27</v>
      </c>
      <c r="E2" s="5" t="s">
        <v>32</v>
      </c>
      <c r="F2" s="5" t="s">
        <v>83</v>
      </c>
      <c r="G2" s="5" t="s">
        <v>84</v>
      </c>
      <c r="H2" s="5" t="s">
        <v>86</v>
      </c>
    </row>
    <row r="3" spans="1:8" ht="12.75">
      <c r="A3" s="3" t="s">
        <v>8</v>
      </c>
      <c r="B3" t="s">
        <v>6</v>
      </c>
      <c r="C3" t="s">
        <v>7</v>
      </c>
      <c r="D3" s="4">
        <v>1997</v>
      </c>
      <c r="E3" t="s">
        <v>80</v>
      </c>
      <c r="F3" s="16">
        <v>0.053321759259259256</v>
      </c>
      <c r="G3" s="16">
        <v>0.04642361111111112</v>
      </c>
      <c r="H3" s="26">
        <f>F3-G3</f>
        <v>0.006898148148148139</v>
      </c>
    </row>
    <row r="4" spans="1:8" ht="12.75">
      <c r="A4" s="3" t="s">
        <v>9</v>
      </c>
      <c r="B4" t="s">
        <v>113</v>
      </c>
      <c r="C4" t="s">
        <v>73</v>
      </c>
      <c r="D4" s="4">
        <v>1984</v>
      </c>
      <c r="E4" t="s">
        <v>48</v>
      </c>
      <c r="F4" s="16">
        <v>0.05445601851851852</v>
      </c>
      <c r="G4" s="16">
        <v>0.04902777777777778</v>
      </c>
      <c r="H4" s="26">
        <f>F4-G4</f>
        <v>0.00542824074074074</v>
      </c>
    </row>
    <row r="5" spans="1:8" ht="12.75">
      <c r="A5" s="3" t="s">
        <v>10</v>
      </c>
      <c r="B5" t="s">
        <v>74</v>
      </c>
      <c r="C5" t="s">
        <v>75</v>
      </c>
      <c r="D5" s="4">
        <v>1978</v>
      </c>
      <c r="E5" t="s">
        <v>76</v>
      </c>
      <c r="F5" s="16">
        <v>0.0540625</v>
      </c>
      <c r="G5" s="16">
        <v>0.04886574074074074</v>
      </c>
      <c r="H5" s="26">
        <f>F5-G5</f>
        <v>0.005196759259259262</v>
      </c>
    </row>
    <row r="6" spans="1:8" ht="12.75">
      <c r="A6" s="3" t="s">
        <v>11</v>
      </c>
      <c r="B6" t="s">
        <v>65</v>
      </c>
      <c r="C6" t="s">
        <v>53</v>
      </c>
      <c r="D6" s="4">
        <v>1969</v>
      </c>
      <c r="E6" t="s">
        <v>66</v>
      </c>
      <c r="F6" s="16">
        <v>0.06824074074074074</v>
      </c>
      <c r="G6" s="16">
        <v>0.06575231481481482</v>
      </c>
      <c r="H6" s="26">
        <f>F6-G6</f>
        <v>0.0024884259259259217</v>
      </c>
    </row>
    <row r="7" spans="1:8" ht="12.75">
      <c r="A7" s="3" t="s">
        <v>12</v>
      </c>
      <c r="B7" t="s">
        <v>78</v>
      </c>
      <c r="C7" t="s">
        <v>54</v>
      </c>
      <c r="D7" s="4">
        <v>1985</v>
      </c>
      <c r="E7" t="s">
        <v>79</v>
      </c>
      <c r="F7" s="16">
        <v>0.05296296296296296</v>
      </c>
      <c r="G7" s="16">
        <v>0.05127314814814815</v>
      </c>
      <c r="H7" s="26">
        <f>F7-G7</f>
        <v>0.0016898148148148107</v>
      </c>
    </row>
    <row r="8" spans="1:8" ht="12.75">
      <c r="A8" s="3" t="s">
        <v>13</v>
      </c>
      <c r="B8" s="12" t="s">
        <v>46</v>
      </c>
      <c r="C8" t="s">
        <v>47</v>
      </c>
      <c r="D8" s="4">
        <v>1982</v>
      </c>
      <c r="E8" t="s">
        <v>48</v>
      </c>
      <c r="F8" s="16">
        <v>0.0434375</v>
      </c>
      <c r="G8" s="16">
        <v>0.04197916666666667</v>
      </c>
      <c r="H8" s="26">
        <f>F8-G8</f>
        <v>0.0014583333333333254</v>
      </c>
    </row>
    <row r="9" spans="1:8" ht="12.75">
      <c r="A9" s="3" t="s">
        <v>14</v>
      </c>
      <c r="B9" t="s">
        <v>51</v>
      </c>
      <c r="C9" t="s">
        <v>45</v>
      </c>
      <c r="D9" s="4">
        <v>1969</v>
      </c>
      <c r="E9" t="s">
        <v>100</v>
      </c>
      <c r="F9" s="16">
        <v>0.048402777777777774</v>
      </c>
      <c r="G9" s="16">
        <v>0.04701388888888889</v>
      </c>
      <c r="H9" s="26">
        <f>F9-G9</f>
        <v>0.001388888888888884</v>
      </c>
    </row>
    <row r="10" spans="1:8" ht="12.75">
      <c r="A10" s="3" t="s">
        <v>15</v>
      </c>
      <c r="B10" s="12" t="s">
        <v>49</v>
      </c>
      <c r="C10" t="s">
        <v>0</v>
      </c>
      <c r="D10" s="4">
        <v>1979</v>
      </c>
      <c r="E10" t="s">
        <v>101</v>
      </c>
      <c r="F10" s="16">
        <v>0.04921296296296296</v>
      </c>
      <c r="G10" s="16">
        <v>0.04788194444444444</v>
      </c>
      <c r="H10" s="26">
        <f>F10-G10</f>
        <v>0.001331018518518516</v>
      </c>
    </row>
    <row r="11" spans="1:8" ht="12.75">
      <c r="A11" s="3" t="s">
        <v>16</v>
      </c>
      <c r="B11" t="s">
        <v>42</v>
      </c>
      <c r="C11" t="s">
        <v>0</v>
      </c>
      <c r="D11" s="4">
        <v>1968</v>
      </c>
      <c r="E11" t="s">
        <v>72</v>
      </c>
      <c r="F11" s="16">
        <v>0.04712962962962963</v>
      </c>
      <c r="G11" s="16">
        <v>0.04719907407407407</v>
      </c>
      <c r="H11" s="27">
        <f>G11-F11</f>
        <v>6.944444444443448E-05</v>
      </c>
    </row>
    <row r="12" spans="1:8" ht="12.75">
      <c r="A12" s="3" t="s">
        <v>17</v>
      </c>
      <c r="B12" t="s">
        <v>65</v>
      </c>
      <c r="C12" t="s">
        <v>53</v>
      </c>
      <c r="D12" s="4">
        <v>1992</v>
      </c>
      <c r="E12" t="s">
        <v>66</v>
      </c>
      <c r="F12" s="16">
        <v>0.04978009259259259</v>
      </c>
      <c r="G12" s="16">
        <v>0.04988425925925926</v>
      </c>
      <c r="H12" s="27">
        <f>G12-F12</f>
        <v>0.00010416666666666907</v>
      </c>
    </row>
    <row r="13" spans="1:8" ht="12.75">
      <c r="A13" s="3" t="s">
        <v>18</v>
      </c>
      <c r="B13" t="s">
        <v>68</v>
      </c>
      <c r="C13" t="s">
        <v>41</v>
      </c>
      <c r="D13" s="4">
        <v>1982</v>
      </c>
      <c r="E13" t="s">
        <v>93</v>
      </c>
      <c r="F13" s="16">
        <v>0.04472222222222222</v>
      </c>
      <c r="G13" s="24" t="s">
        <v>94</v>
      </c>
      <c r="H13" s="27">
        <f>G13-F13</f>
        <v>0.0009953703703703756</v>
      </c>
    </row>
    <row r="14" spans="1:8" ht="12.75">
      <c r="A14" s="3" t="s">
        <v>19</v>
      </c>
      <c r="B14" s="12" t="s">
        <v>1</v>
      </c>
      <c r="C14" t="s">
        <v>2</v>
      </c>
      <c r="D14" s="4">
        <v>1946</v>
      </c>
      <c r="E14" t="s">
        <v>3</v>
      </c>
      <c r="F14" s="16">
        <v>0.0556712962962963</v>
      </c>
      <c r="G14" s="16">
        <v>0.05679398148148148</v>
      </c>
      <c r="H14" s="27">
        <f>G14-F14</f>
        <v>0.001122685185185178</v>
      </c>
    </row>
    <row r="15" spans="1:8" ht="12.75">
      <c r="A15" s="3" t="s">
        <v>20</v>
      </c>
      <c r="B15" t="s">
        <v>69</v>
      </c>
      <c r="C15" t="s">
        <v>70</v>
      </c>
      <c r="D15" s="4">
        <v>1966</v>
      </c>
      <c r="E15" t="s">
        <v>71</v>
      </c>
      <c r="F15" s="16">
        <v>0.05552083333333333</v>
      </c>
      <c r="G15" s="16">
        <v>0.0566550925925926</v>
      </c>
      <c r="H15" s="27">
        <f>G15-F15</f>
        <v>0.0011342592592592654</v>
      </c>
    </row>
    <row r="16" spans="1:8" ht="12.75">
      <c r="A16" s="3" t="s">
        <v>21</v>
      </c>
      <c r="B16" t="s">
        <v>77</v>
      </c>
      <c r="C16" t="s">
        <v>63</v>
      </c>
      <c r="D16" s="4">
        <v>1975</v>
      </c>
      <c r="E16" t="s">
        <v>114</v>
      </c>
      <c r="F16" s="16">
        <v>0.051585648148148144</v>
      </c>
      <c r="G16" s="16">
        <v>0.054884259259259265</v>
      </c>
      <c r="H16" s="27">
        <f>G16-F16</f>
        <v>0.00329861111111112</v>
      </c>
    </row>
    <row r="17" spans="1:8" ht="12.75">
      <c r="A17" s="3" t="s">
        <v>22</v>
      </c>
      <c r="B17" s="12" t="s">
        <v>4</v>
      </c>
      <c r="C17" t="s">
        <v>5</v>
      </c>
      <c r="D17" s="4">
        <v>1976</v>
      </c>
      <c r="E17" t="s">
        <v>61</v>
      </c>
      <c r="F17" s="16">
        <v>0.05797453703703703</v>
      </c>
      <c r="G17" s="16">
        <v>0.06453703703703705</v>
      </c>
      <c r="H17" s="27">
        <f>G17-F17</f>
        <v>0.006562500000000013</v>
      </c>
    </row>
    <row r="18" ht="12.75">
      <c r="H18" s="25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6">
      <selection activeCell="H36" sqref="H36:H41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421875" style="0" customWidth="1"/>
    <col min="6" max="6" width="12.421875" style="4" customWidth="1"/>
    <col min="8" max="8" width="9.421875" style="0" bestFit="1" customWidth="1"/>
    <col min="10" max="10" width="9.140625" style="18" customWidth="1"/>
  </cols>
  <sheetData>
    <row r="1" ht="12.75">
      <c r="A1" s="7" t="s">
        <v>88</v>
      </c>
    </row>
    <row r="2" ht="12.75">
      <c r="A2" s="7"/>
    </row>
    <row r="3" ht="12.75">
      <c r="A3" s="2" t="s">
        <v>118</v>
      </c>
    </row>
    <row r="4" ht="12.75">
      <c r="A4" s="2"/>
    </row>
    <row r="5" ht="12.75">
      <c r="A5" s="7" t="s">
        <v>33</v>
      </c>
    </row>
    <row r="6" ht="12.75">
      <c r="A6" s="2"/>
    </row>
    <row r="7" spans="1:8" ht="12.75">
      <c r="A7" s="2" t="s">
        <v>31</v>
      </c>
      <c r="B7" s="2" t="s">
        <v>25</v>
      </c>
      <c r="C7" s="2" t="s">
        <v>26</v>
      </c>
      <c r="D7" s="5" t="s">
        <v>27</v>
      </c>
      <c r="E7" s="2" t="s">
        <v>32</v>
      </c>
      <c r="F7" s="5" t="s">
        <v>28</v>
      </c>
      <c r="G7" s="5" t="s">
        <v>29</v>
      </c>
      <c r="H7" s="5" t="s">
        <v>87</v>
      </c>
    </row>
    <row r="8" spans="1:14" ht="12.75">
      <c r="A8" s="3" t="s">
        <v>8</v>
      </c>
      <c r="B8" t="s">
        <v>46</v>
      </c>
      <c r="C8" t="s">
        <v>47</v>
      </c>
      <c r="D8" s="4">
        <v>1982</v>
      </c>
      <c r="E8" t="s">
        <v>48</v>
      </c>
      <c r="F8" s="4">
        <v>13</v>
      </c>
      <c r="G8" s="1">
        <v>0.04197916666666667</v>
      </c>
      <c r="H8" s="28">
        <v>100</v>
      </c>
      <c r="I8" s="1">
        <v>0.04197916666666667</v>
      </c>
      <c r="J8" s="17">
        <v>60</v>
      </c>
      <c r="K8">
        <f>J8*60</f>
        <v>3600</v>
      </c>
      <c r="L8">
        <v>27</v>
      </c>
      <c r="M8">
        <f>K8+L8</f>
        <v>3627</v>
      </c>
      <c r="N8">
        <f>3627/M8*100</f>
        <v>100</v>
      </c>
    </row>
    <row r="9" spans="1:14" ht="12.75">
      <c r="A9" s="3" t="s">
        <v>9</v>
      </c>
      <c r="B9" t="s">
        <v>90</v>
      </c>
      <c r="C9" t="s">
        <v>91</v>
      </c>
      <c r="D9" s="4">
        <v>1978</v>
      </c>
      <c r="E9" t="s">
        <v>50</v>
      </c>
      <c r="F9" s="4">
        <v>25</v>
      </c>
      <c r="G9" s="11" t="s">
        <v>92</v>
      </c>
      <c r="H9" s="20">
        <v>92.64367816091954</v>
      </c>
      <c r="I9" s="11" t="s">
        <v>92</v>
      </c>
      <c r="J9" s="19">
        <v>65</v>
      </c>
      <c r="K9">
        <f aca="true" t="shared" si="0" ref="K9:K41">J9*60</f>
        <v>3900</v>
      </c>
      <c r="L9">
        <v>15</v>
      </c>
      <c r="M9">
        <f aca="true" t="shared" si="1" ref="M9:M41">K9+L9</f>
        <v>3915</v>
      </c>
      <c r="N9">
        <f aca="true" t="shared" si="2" ref="N9:N31">3627/M9*100</f>
        <v>92.64367816091954</v>
      </c>
    </row>
    <row r="10" spans="1:14" ht="12.75">
      <c r="A10" s="3" t="s">
        <v>10</v>
      </c>
      <c r="B10" t="s">
        <v>68</v>
      </c>
      <c r="C10" t="s">
        <v>41</v>
      </c>
      <c r="D10" s="4">
        <v>1982</v>
      </c>
      <c r="E10" t="s">
        <v>93</v>
      </c>
      <c r="F10" s="4">
        <v>24</v>
      </c>
      <c r="G10" s="11" t="s">
        <v>94</v>
      </c>
      <c r="H10" s="20">
        <v>91.82278481012658</v>
      </c>
      <c r="I10" s="11" t="s">
        <v>94</v>
      </c>
      <c r="J10" s="19">
        <v>65</v>
      </c>
      <c r="K10">
        <f t="shared" si="0"/>
        <v>3900</v>
      </c>
      <c r="L10">
        <v>50</v>
      </c>
      <c r="M10">
        <f t="shared" si="1"/>
        <v>3950</v>
      </c>
      <c r="N10">
        <f t="shared" si="2"/>
        <v>91.82278481012658</v>
      </c>
    </row>
    <row r="11" spans="1:14" ht="12.75">
      <c r="A11" s="3" t="s">
        <v>11</v>
      </c>
      <c r="B11" t="s">
        <v>95</v>
      </c>
      <c r="C11" t="s">
        <v>67</v>
      </c>
      <c r="D11" s="4">
        <v>1957</v>
      </c>
      <c r="E11" s="22" t="s">
        <v>96</v>
      </c>
      <c r="F11" s="4">
        <v>7</v>
      </c>
      <c r="G11" s="1">
        <v>0.04619212962962963</v>
      </c>
      <c r="H11" s="20">
        <v>90.87947882736157</v>
      </c>
      <c r="I11" s="1">
        <v>0.04619212962962963</v>
      </c>
      <c r="J11" s="18">
        <v>66</v>
      </c>
      <c r="K11">
        <f t="shared" si="0"/>
        <v>3960</v>
      </c>
      <c r="L11">
        <v>31</v>
      </c>
      <c r="M11">
        <f t="shared" si="1"/>
        <v>3991</v>
      </c>
      <c r="N11">
        <f t="shared" si="2"/>
        <v>90.87947882736157</v>
      </c>
    </row>
    <row r="12" spans="1:14" ht="12.75">
      <c r="A12" s="3" t="s">
        <v>12</v>
      </c>
      <c r="B12" t="s">
        <v>6</v>
      </c>
      <c r="C12" t="s">
        <v>7</v>
      </c>
      <c r="D12" s="4">
        <v>1997</v>
      </c>
      <c r="E12" t="s">
        <v>80</v>
      </c>
      <c r="F12" s="4">
        <v>26</v>
      </c>
      <c r="G12" s="1">
        <v>0.04642361111111112</v>
      </c>
      <c r="H12" s="20">
        <v>90.42632759910246</v>
      </c>
      <c r="I12" s="1">
        <v>0.04642361111111112</v>
      </c>
      <c r="J12" s="18">
        <v>66</v>
      </c>
      <c r="K12">
        <f t="shared" si="0"/>
        <v>3960</v>
      </c>
      <c r="L12">
        <v>51</v>
      </c>
      <c r="M12">
        <f t="shared" si="1"/>
        <v>4011</v>
      </c>
      <c r="N12">
        <f t="shared" si="2"/>
        <v>90.42632759910246</v>
      </c>
    </row>
    <row r="13" spans="1:14" ht="12.75">
      <c r="A13" s="3" t="s">
        <v>13</v>
      </c>
      <c r="B13" t="s">
        <v>97</v>
      </c>
      <c r="C13" t="s">
        <v>98</v>
      </c>
      <c r="D13" s="4">
        <v>1970</v>
      </c>
      <c r="E13" t="s">
        <v>99</v>
      </c>
      <c r="F13" s="4">
        <v>18</v>
      </c>
      <c r="G13" s="1">
        <v>0.046921296296296294</v>
      </c>
      <c r="H13" s="20">
        <v>89.46719289590528</v>
      </c>
      <c r="I13" s="1">
        <v>0.046921296296296294</v>
      </c>
      <c r="J13" s="18">
        <v>67</v>
      </c>
      <c r="K13">
        <f t="shared" si="0"/>
        <v>4020</v>
      </c>
      <c r="L13">
        <v>34</v>
      </c>
      <c r="M13">
        <f t="shared" si="1"/>
        <v>4054</v>
      </c>
      <c r="N13">
        <f t="shared" si="2"/>
        <v>89.46719289590528</v>
      </c>
    </row>
    <row r="14" spans="1:14" ht="12.75">
      <c r="A14" s="3" t="s">
        <v>14</v>
      </c>
      <c r="B14" t="s">
        <v>51</v>
      </c>
      <c r="C14" t="s">
        <v>45</v>
      </c>
      <c r="D14" s="4">
        <v>1969</v>
      </c>
      <c r="E14" t="s">
        <v>100</v>
      </c>
      <c r="F14" s="4">
        <v>20</v>
      </c>
      <c r="G14" s="1">
        <v>0.04701388888888889</v>
      </c>
      <c r="H14" s="20">
        <v>89.29098966026588</v>
      </c>
      <c r="I14" s="1">
        <v>0.04701388888888889</v>
      </c>
      <c r="J14" s="18">
        <v>67</v>
      </c>
      <c r="K14">
        <f t="shared" si="0"/>
        <v>4020</v>
      </c>
      <c r="L14">
        <v>42</v>
      </c>
      <c r="M14">
        <f t="shared" si="1"/>
        <v>4062</v>
      </c>
      <c r="N14">
        <f t="shared" si="2"/>
        <v>89.29098966026588</v>
      </c>
    </row>
    <row r="15" spans="1:14" ht="12.75">
      <c r="A15" s="3" t="s">
        <v>15</v>
      </c>
      <c r="B15" t="s">
        <v>42</v>
      </c>
      <c r="C15" t="s">
        <v>0</v>
      </c>
      <c r="D15" s="4">
        <v>1968</v>
      </c>
      <c r="E15" t="s">
        <v>72</v>
      </c>
      <c r="F15" s="4">
        <v>17</v>
      </c>
      <c r="G15" s="1">
        <v>0.04719907407407407</v>
      </c>
      <c r="H15" s="20">
        <v>88.94065718489456</v>
      </c>
      <c r="I15" s="1">
        <v>0.04719907407407407</v>
      </c>
      <c r="J15" s="18">
        <v>67</v>
      </c>
      <c r="K15">
        <f t="shared" si="0"/>
        <v>4020</v>
      </c>
      <c r="L15">
        <v>58</v>
      </c>
      <c r="M15">
        <f t="shared" si="1"/>
        <v>4078</v>
      </c>
      <c r="N15">
        <f t="shared" si="2"/>
        <v>88.94065718489456</v>
      </c>
    </row>
    <row r="16" spans="1:14" ht="12.75">
      <c r="A16" s="3" t="s">
        <v>16</v>
      </c>
      <c r="B16" s="10" t="s">
        <v>49</v>
      </c>
      <c r="C16" t="s">
        <v>0</v>
      </c>
      <c r="D16" s="4">
        <v>1979</v>
      </c>
      <c r="E16" t="s">
        <v>101</v>
      </c>
      <c r="F16" s="4">
        <v>4</v>
      </c>
      <c r="G16" s="1">
        <v>0.04788194444444444</v>
      </c>
      <c r="H16" s="20">
        <v>87.67222625090645</v>
      </c>
      <c r="I16" s="1">
        <v>0.04788194444444444</v>
      </c>
      <c r="J16" s="18">
        <v>68</v>
      </c>
      <c r="K16">
        <f t="shared" si="0"/>
        <v>4080</v>
      </c>
      <c r="L16">
        <v>57</v>
      </c>
      <c r="M16">
        <f t="shared" si="1"/>
        <v>4137</v>
      </c>
      <c r="N16">
        <f t="shared" si="2"/>
        <v>87.67222625090645</v>
      </c>
    </row>
    <row r="17" spans="1:14" ht="12.75">
      <c r="A17" s="3" t="s">
        <v>17</v>
      </c>
      <c r="B17" t="s">
        <v>74</v>
      </c>
      <c r="C17" t="s">
        <v>75</v>
      </c>
      <c r="D17" s="4">
        <v>1978</v>
      </c>
      <c r="E17" t="s">
        <v>76</v>
      </c>
      <c r="F17" s="4">
        <v>9</v>
      </c>
      <c r="G17" s="1">
        <v>0.04886574074074074</v>
      </c>
      <c r="H17" s="20">
        <v>85.90715300805304</v>
      </c>
      <c r="I17" s="1">
        <v>0.04886574074074074</v>
      </c>
      <c r="J17" s="18">
        <v>70</v>
      </c>
      <c r="K17">
        <f t="shared" si="0"/>
        <v>4200</v>
      </c>
      <c r="L17">
        <v>22</v>
      </c>
      <c r="M17">
        <f t="shared" si="1"/>
        <v>4222</v>
      </c>
      <c r="N17">
        <f t="shared" si="2"/>
        <v>85.90715300805304</v>
      </c>
    </row>
    <row r="18" spans="1:14" ht="12.75">
      <c r="A18" s="3" t="s">
        <v>18</v>
      </c>
      <c r="B18" t="s">
        <v>102</v>
      </c>
      <c r="C18" t="s">
        <v>0</v>
      </c>
      <c r="D18" s="4">
        <v>1963</v>
      </c>
      <c r="E18" t="s">
        <v>103</v>
      </c>
      <c r="F18" s="4">
        <v>10</v>
      </c>
      <c r="G18" s="1">
        <v>0.05122685185185185</v>
      </c>
      <c r="H18" s="20">
        <v>81.94758246723904</v>
      </c>
      <c r="I18" s="1">
        <v>0.05122685185185185</v>
      </c>
      <c r="J18" s="18">
        <v>73</v>
      </c>
      <c r="K18">
        <f t="shared" si="0"/>
        <v>4380</v>
      </c>
      <c r="L18">
        <v>46</v>
      </c>
      <c r="M18">
        <f t="shared" si="1"/>
        <v>4426</v>
      </c>
      <c r="N18">
        <f t="shared" si="2"/>
        <v>81.94758246723904</v>
      </c>
    </row>
    <row r="19" spans="1:14" ht="12.75">
      <c r="A19" s="3" t="s">
        <v>19</v>
      </c>
      <c r="B19" t="s">
        <v>78</v>
      </c>
      <c r="C19" t="s">
        <v>54</v>
      </c>
      <c r="D19" s="4">
        <v>1985</v>
      </c>
      <c r="E19" t="s">
        <v>79</v>
      </c>
      <c r="F19" s="4">
        <v>14</v>
      </c>
      <c r="G19" s="1">
        <v>0.05127314814814815</v>
      </c>
      <c r="H19" s="20">
        <v>81.87358916478556</v>
      </c>
      <c r="I19" s="1">
        <v>0.05127314814814815</v>
      </c>
      <c r="J19" s="18">
        <v>73</v>
      </c>
      <c r="K19">
        <f t="shared" si="0"/>
        <v>4380</v>
      </c>
      <c r="L19">
        <v>50</v>
      </c>
      <c r="M19">
        <f t="shared" si="1"/>
        <v>4430</v>
      </c>
      <c r="N19">
        <f t="shared" si="2"/>
        <v>81.87358916478556</v>
      </c>
    </row>
    <row r="20" spans="1:14" ht="12.75">
      <c r="A20" s="3" t="s">
        <v>20</v>
      </c>
      <c r="B20" t="s">
        <v>104</v>
      </c>
      <c r="C20" t="s">
        <v>67</v>
      </c>
      <c r="D20" s="4">
        <v>1999</v>
      </c>
      <c r="E20" t="s">
        <v>105</v>
      </c>
      <c r="F20" s="4">
        <v>5</v>
      </c>
      <c r="G20" s="1">
        <v>0.05472222222222223</v>
      </c>
      <c r="H20" s="20">
        <v>76.71319796954315</v>
      </c>
      <c r="I20" s="1">
        <v>0.05472222222222223</v>
      </c>
      <c r="J20" s="18">
        <v>78</v>
      </c>
      <c r="K20">
        <f t="shared" si="0"/>
        <v>4680</v>
      </c>
      <c r="L20">
        <v>48</v>
      </c>
      <c r="M20">
        <f t="shared" si="1"/>
        <v>4728</v>
      </c>
      <c r="N20">
        <f t="shared" si="2"/>
        <v>76.71319796954315</v>
      </c>
    </row>
    <row r="21" spans="1:14" ht="12.75">
      <c r="A21" s="3" t="s">
        <v>21</v>
      </c>
      <c r="B21" t="s">
        <v>69</v>
      </c>
      <c r="C21" t="s">
        <v>70</v>
      </c>
      <c r="D21" s="4">
        <v>1966</v>
      </c>
      <c r="E21" t="s">
        <v>71</v>
      </c>
      <c r="F21" s="4">
        <v>16</v>
      </c>
      <c r="G21" s="1">
        <v>0.0566550925925926</v>
      </c>
      <c r="H21" s="20">
        <v>74.09601634320735</v>
      </c>
      <c r="I21" s="1">
        <v>0.0566550925925926</v>
      </c>
      <c r="J21" s="18">
        <v>81</v>
      </c>
      <c r="K21">
        <f t="shared" si="0"/>
        <v>4860</v>
      </c>
      <c r="L21">
        <v>35</v>
      </c>
      <c r="M21">
        <f t="shared" si="1"/>
        <v>4895</v>
      </c>
      <c r="N21">
        <f t="shared" si="2"/>
        <v>74.09601634320735</v>
      </c>
    </row>
    <row r="22" spans="1:14" ht="12.75">
      <c r="A22" s="3" t="s">
        <v>108</v>
      </c>
      <c r="B22" s="10" t="s">
        <v>106</v>
      </c>
      <c r="C22" t="s">
        <v>7</v>
      </c>
      <c r="D22" s="4">
        <v>1961</v>
      </c>
      <c r="E22" t="s">
        <v>52</v>
      </c>
      <c r="F22" s="4">
        <v>23</v>
      </c>
      <c r="G22" s="1">
        <v>0.05686342592592592</v>
      </c>
      <c r="H22" s="20">
        <v>73.82454711988602</v>
      </c>
      <c r="I22" s="1">
        <v>0.05686342592592592</v>
      </c>
      <c r="J22" s="18">
        <v>81</v>
      </c>
      <c r="K22">
        <f t="shared" si="0"/>
        <v>4860</v>
      </c>
      <c r="L22">
        <v>53</v>
      </c>
      <c r="M22">
        <f t="shared" si="1"/>
        <v>4913</v>
      </c>
      <c r="N22">
        <f t="shared" si="2"/>
        <v>73.82454711988602</v>
      </c>
    </row>
    <row r="23" spans="1:14" ht="12.75">
      <c r="A23" s="3" t="s">
        <v>108</v>
      </c>
      <c r="B23" t="s">
        <v>106</v>
      </c>
      <c r="C23" t="s">
        <v>0</v>
      </c>
      <c r="D23" s="4">
        <v>1966</v>
      </c>
      <c r="E23" t="s">
        <v>107</v>
      </c>
      <c r="F23" s="4">
        <v>22</v>
      </c>
      <c r="G23" s="1">
        <v>0.05686342592592592</v>
      </c>
      <c r="H23" s="20">
        <v>73.82454711988602</v>
      </c>
      <c r="I23" s="1">
        <v>0.05686342592592592</v>
      </c>
      <c r="J23" s="18">
        <v>81</v>
      </c>
      <c r="K23">
        <f t="shared" si="0"/>
        <v>4860</v>
      </c>
      <c r="L23">
        <v>53</v>
      </c>
      <c r="M23">
        <f t="shared" si="1"/>
        <v>4913</v>
      </c>
      <c r="N23">
        <f t="shared" si="2"/>
        <v>73.82454711988602</v>
      </c>
    </row>
    <row r="24" spans="1:14" ht="12.75">
      <c r="A24" s="3" t="s">
        <v>24</v>
      </c>
      <c r="B24" t="s">
        <v>4</v>
      </c>
      <c r="C24" t="s">
        <v>5</v>
      </c>
      <c r="D24" s="4">
        <v>1976</v>
      </c>
      <c r="E24" t="s">
        <v>61</v>
      </c>
      <c r="F24" s="4">
        <v>8</v>
      </c>
      <c r="G24" s="1">
        <v>0.06453703703703705</v>
      </c>
      <c r="H24" s="20">
        <v>65.04662840746055</v>
      </c>
      <c r="I24" s="1">
        <v>0.06453703703703705</v>
      </c>
      <c r="J24" s="18">
        <v>92</v>
      </c>
      <c r="K24">
        <f t="shared" si="0"/>
        <v>5520</v>
      </c>
      <c r="L24">
        <v>56</v>
      </c>
      <c r="M24">
        <f t="shared" si="1"/>
        <v>5576</v>
      </c>
      <c r="N24">
        <f t="shared" si="2"/>
        <v>65.04662840746055</v>
      </c>
    </row>
    <row r="25" spans="1:13" ht="12.75">
      <c r="A25" s="3" t="s">
        <v>39</v>
      </c>
      <c r="B25" t="s">
        <v>51</v>
      </c>
      <c r="C25" t="s">
        <v>109</v>
      </c>
      <c r="D25" s="4">
        <v>1994</v>
      </c>
      <c r="E25" t="s">
        <v>110</v>
      </c>
      <c r="F25" s="4">
        <v>21</v>
      </c>
      <c r="G25" s="23" t="s">
        <v>111</v>
      </c>
      <c r="H25" s="20">
        <v>0</v>
      </c>
      <c r="I25" s="23" t="s">
        <v>111</v>
      </c>
      <c r="J25" s="18">
        <v>0</v>
      </c>
      <c r="K25">
        <f t="shared" si="0"/>
        <v>0</v>
      </c>
      <c r="L25">
        <v>0</v>
      </c>
      <c r="M25">
        <f t="shared" si="1"/>
        <v>0</v>
      </c>
    </row>
    <row r="26" spans="1:7" ht="12.75">
      <c r="A26" s="3"/>
      <c r="D26" s="4"/>
      <c r="G26" s="1"/>
    </row>
    <row r="27" spans="1:4" ht="12.75">
      <c r="A27" s="9" t="s">
        <v>34</v>
      </c>
      <c r="D27" s="4"/>
    </row>
    <row r="28" ht="12.75">
      <c r="D28" s="4"/>
    </row>
    <row r="29" spans="1:8" ht="12.75">
      <c r="A29" s="2" t="s">
        <v>31</v>
      </c>
      <c r="B29" s="2" t="s">
        <v>25</v>
      </c>
      <c r="C29" s="2" t="s">
        <v>26</v>
      </c>
      <c r="D29" s="5" t="s">
        <v>27</v>
      </c>
      <c r="E29" s="2" t="s">
        <v>32</v>
      </c>
      <c r="F29" s="5" t="s">
        <v>28</v>
      </c>
      <c r="G29" s="5" t="s">
        <v>29</v>
      </c>
      <c r="H29" s="5" t="s">
        <v>87</v>
      </c>
    </row>
    <row r="30" spans="1:14" ht="12.75">
      <c r="A30" s="3" t="s">
        <v>8</v>
      </c>
      <c r="B30" t="s">
        <v>1</v>
      </c>
      <c r="C30" t="s">
        <v>2</v>
      </c>
      <c r="D30" s="4">
        <v>1946</v>
      </c>
      <c r="E30" t="s">
        <v>3</v>
      </c>
      <c r="F30" s="4">
        <v>1</v>
      </c>
      <c r="G30" s="1">
        <v>0.05679398148148148</v>
      </c>
      <c r="H30" s="21">
        <v>73.91481556959447</v>
      </c>
      <c r="I30" s="1">
        <v>0.0556712962962963</v>
      </c>
      <c r="J30" s="18">
        <v>81</v>
      </c>
      <c r="K30">
        <f t="shared" si="0"/>
        <v>4860</v>
      </c>
      <c r="L30">
        <v>47</v>
      </c>
      <c r="M30">
        <f t="shared" si="1"/>
        <v>4907</v>
      </c>
      <c r="N30">
        <f t="shared" si="2"/>
        <v>73.91481556959447</v>
      </c>
    </row>
    <row r="31" spans="1:14" ht="12.75">
      <c r="A31" s="3" t="s">
        <v>9</v>
      </c>
      <c r="B31" t="s">
        <v>112</v>
      </c>
      <c r="C31" t="s">
        <v>64</v>
      </c>
      <c r="D31" s="4">
        <v>1952</v>
      </c>
      <c r="E31" t="s">
        <v>62</v>
      </c>
      <c r="F31" s="4">
        <v>6</v>
      </c>
      <c r="G31" s="1">
        <v>0.08951388888888889</v>
      </c>
      <c r="H31" s="21">
        <v>46.89681923972071</v>
      </c>
      <c r="I31" s="1">
        <v>0.05950231481481482</v>
      </c>
      <c r="J31" s="18">
        <v>128</v>
      </c>
      <c r="K31">
        <f t="shared" si="0"/>
        <v>7680</v>
      </c>
      <c r="L31">
        <v>54</v>
      </c>
      <c r="M31">
        <f t="shared" si="1"/>
        <v>7734</v>
      </c>
      <c r="N31">
        <f t="shared" si="2"/>
        <v>46.89681923972071</v>
      </c>
    </row>
    <row r="32" ht="12.75">
      <c r="D32" s="4"/>
    </row>
    <row r="33" spans="1:4" ht="12.75">
      <c r="A33" s="7" t="s">
        <v>35</v>
      </c>
      <c r="D33" s="4"/>
    </row>
    <row r="34" ht="12.75">
      <c r="D34" s="4"/>
    </row>
    <row r="35" spans="1:8" ht="12.75">
      <c r="A35" s="2" t="s">
        <v>31</v>
      </c>
      <c r="B35" s="2" t="s">
        <v>25</v>
      </c>
      <c r="C35" s="2" t="s">
        <v>26</v>
      </c>
      <c r="D35" s="5" t="s">
        <v>27</v>
      </c>
      <c r="E35" s="2" t="s">
        <v>32</v>
      </c>
      <c r="F35" s="5" t="s">
        <v>28</v>
      </c>
      <c r="G35" s="5" t="s">
        <v>29</v>
      </c>
      <c r="H35" s="5" t="s">
        <v>87</v>
      </c>
    </row>
    <row r="36" spans="1:14" ht="12.75">
      <c r="A36" s="3" t="s">
        <v>8</v>
      </c>
      <c r="B36" t="s">
        <v>113</v>
      </c>
      <c r="C36" t="s">
        <v>73</v>
      </c>
      <c r="D36" s="4">
        <v>1984</v>
      </c>
      <c r="E36" t="s">
        <v>48</v>
      </c>
      <c r="F36" s="4">
        <v>2</v>
      </c>
      <c r="G36" s="1">
        <v>0.04902777777777778</v>
      </c>
      <c r="H36" s="20">
        <v>100</v>
      </c>
      <c r="I36" s="1">
        <v>0.04902777777777778</v>
      </c>
      <c r="J36" s="18">
        <v>70</v>
      </c>
      <c r="K36">
        <f t="shared" si="0"/>
        <v>4200</v>
      </c>
      <c r="L36">
        <v>36</v>
      </c>
      <c r="M36">
        <f t="shared" si="1"/>
        <v>4236</v>
      </c>
      <c r="N36">
        <f aca="true" t="shared" si="3" ref="N36:N41">4236/M36*100</f>
        <v>100</v>
      </c>
    </row>
    <row r="37" spans="1:14" ht="12.75">
      <c r="A37" s="3" t="s">
        <v>9</v>
      </c>
      <c r="B37" t="s">
        <v>65</v>
      </c>
      <c r="C37" t="s">
        <v>53</v>
      </c>
      <c r="D37" s="4">
        <v>1992</v>
      </c>
      <c r="E37" t="s">
        <v>66</v>
      </c>
      <c r="F37" s="4">
        <v>12</v>
      </c>
      <c r="G37" s="1">
        <v>0.04988425925925926</v>
      </c>
      <c r="H37" s="20">
        <v>98.2830626450116</v>
      </c>
      <c r="I37" s="1">
        <v>0.04988425925925926</v>
      </c>
      <c r="J37" s="18">
        <v>71</v>
      </c>
      <c r="K37">
        <f t="shared" si="0"/>
        <v>4260</v>
      </c>
      <c r="L37">
        <v>50</v>
      </c>
      <c r="M37">
        <f t="shared" si="1"/>
        <v>4310</v>
      </c>
      <c r="N37">
        <f t="shared" si="3"/>
        <v>98.2830626450116</v>
      </c>
    </row>
    <row r="38" spans="1:14" ht="12.75">
      <c r="A38" s="3" t="s">
        <v>10</v>
      </c>
      <c r="B38" t="s">
        <v>69</v>
      </c>
      <c r="C38" t="s">
        <v>116</v>
      </c>
      <c r="D38" s="4">
        <v>1973</v>
      </c>
      <c r="E38" t="s">
        <v>117</v>
      </c>
      <c r="F38" s="4">
        <v>15</v>
      </c>
      <c r="G38" s="1">
        <v>0.05311342592592593</v>
      </c>
      <c r="H38" s="20">
        <v>92.3076923076923</v>
      </c>
      <c r="I38" s="1">
        <v>0.05311342592592593</v>
      </c>
      <c r="J38" s="18">
        <v>76</v>
      </c>
      <c r="K38">
        <f t="shared" si="0"/>
        <v>4560</v>
      </c>
      <c r="L38">
        <v>29</v>
      </c>
      <c r="M38">
        <f t="shared" si="1"/>
        <v>4589</v>
      </c>
      <c r="N38">
        <f t="shared" si="3"/>
        <v>92.3076923076923</v>
      </c>
    </row>
    <row r="39" spans="1:14" ht="12.75">
      <c r="A39" s="3" t="s">
        <v>11</v>
      </c>
      <c r="B39" t="s">
        <v>77</v>
      </c>
      <c r="C39" t="s">
        <v>63</v>
      </c>
      <c r="D39" s="4">
        <v>1975</v>
      </c>
      <c r="E39" t="s">
        <v>114</v>
      </c>
      <c r="F39" s="4">
        <v>3</v>
      </c>
      <c r="G39" s="1">
        <v>0.054884259259259265</v>
      </c>
      <c r="H39" s="20">
        <v>89.32939687895403</v>
      </c>
      <c r="I39" s="1">
        <v>0.054884259259259265</v>
      </c>
      <c r="J39" s="18">
        <v>79</v>
      </c>
      <c r="K39">
        <f t="shared" si="0"/>
        <v>4740</v>
      </c>
      <c r="L39">
        <v>2</v>
      </c>
      <c r="M39">
        <f t="shared" si="1"/>
        <v>4742</v>
      </c>
      <c r="N39">
        <f t="shared" si="3"/>
        <v>89.32939687895403</v>
      </c>
    </row>
    <row r="40" spans="1:14" ht="12.75">
      <c r="A40" s="3" t="s">
        <v>12</v>
      </c>
      <c r="B40" t="s">
        <v>115</v>
      </c>
      <c r="C40" t="s">
        <v>73</v>
      </c>
      <c r="D40" s="4">
        <v>1974</v>
      </c>
      <c r="E40" t="s">
        <v>99</v>
      </c>
      <c r="F40" s="4">
        <v>19</v>
      </c>
      <c r="G40" s="1">
        <v>0.05689814814814815</v>
      </c>
      <c r="H40" s="20">
        <v>86.16761594792514</v>
      </c>
      <c r="I40" s="1">
        <v>0.05689814814814815</v>
      </c>
      <c r="J40" s="18">
        <v>81</v>
      </c>
      <c r="K40">
        <f t="shared" si="0"/>
        <v>4860</v>
      </c>
      <c r="L40">
        <v>56</v>
      </c>
      <c r="M40">
        <f t="shared" si="1"/>
        <v>4916</v>
      </c>
      <c r="N40">
        <f t="shared" si="3"/>
        <v>86.16761594792514</v>
      </c>
    </row>
    <row r="41" spans="1:14" ht="12.75">
      <c r="A41" s="3" t="s">
        <v>13</v>
      </c>
      <c r="B41" t="s">
        <v>65</v>
      </c>
      <c r="C41" t="s">
        <v>53</v>
      </c>
      <c r="D41" s="4">
        <v>1969</v>
      </c>
      <c r="E41" t="s">
        <v>66</v>
      </c>
      <c r="F41" s="4">
        <v>11</v>
      </c>
      <c r="G41" s="1">
        <v>0.06575231481481482</v>
      </c>
      <c r="H41" s="20">
        <v>74.56433726456609</v>
      </c>
      <c r="I41" s="1">
        <v>0.06575231481481482</v>
      </c>
      <c r="J41" s="18">
        <v>94</v>
      </c>
      <c r="K41">
        <f t="shared" si="0"/>
        <v>5640</v>
      </c>
      <c r="L41">
        <v>41</v>
      </c>
      <c r="M41">
        <f t="shared" si="1"/>
        <v>5681</v>
      </c>
      <c r="N41">
        <f t="shared" si="3"/>
        <v>74.56433726456609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A1" sqref="A1:IV16384"/>
    </sheetView>
  </sheetViews>
  <sheetFormatPr defaultColWidth="9.140625" defaultRowHeight="12.75"/>
  <cols>
    <col min="2" max="2" width="13.00390625" style="0" customWidth="1"/>
    <col min="3" max="3" width="11.00390625" style="0" customWidth="1"/>
    <col min="5" max="5" width="24.8515625" style="0" customWidth="1"/>
  </cols>
  <sheetData>
    <row r="1" spans="1:11" s="12" customFormat="1" ht="20.25">
      <c r="A1" s="29" t="s">
        <v>125</v>
      </c>
      <c r="B1" s="30"/>
      <c r="C1" s="30"/>
      <c r="D1" s="31"/>
      <c r="F1" s="13"/>
      <c r="I1" s="32"/>
      <c r="J1" s="32"/>
      <c r="K1" s="32"/>
    </row>
    <row r="3" ht="12.75">
      <c r="A3" s="7" t="s">
        <v>126</v>
      </c>
    </row>
    <row r="5" spans="1:17" ht="45">
      <c r="A5" s="33" t="s">
        <v>31</v>
      </c>
      <c r="B5" s="33" t="s">
        <v>25</v>
      </c>
      <c r="C5" s="33" t="s">
        <v>26</v>
      </c>
      <c r="D5" s="34" t="s">
        <v>127</v>
      </c>
      <c r="E5" s="34" t="s">
        <v>128</v>
      </c>
      <c r="F5" s="35" t="s">
        <v>129</v>
      </c>
      <c r="G5" s="36" t="s">
        <v>130</v>
      </c>
      <c r="H5" s="36" t="s">
        <v>131</v>
      </c>
      <c r="I5" s="36" t="s">
        <v>132</v>
      </c>
      <c r="J5" s="36" t="s">
        <v>131</v>
      </c>
      <c r="K5" s="35" t="s">
        <v>133</v>
      </c>
      <c r="L5" s="37" t="s">
        <v>134</v>
      </c>
      <c r="M5" s="37" t="s">
        <v>135</v>
      </c>
      <c r="N5" s="38" t="s">
        <v>136</v>
      </c>
      <c r="O5" s="39" t="s">
        <v>137</v>
      </c>
      <c r="P5" s="40"/>
      <c r="Q5" s="40"/>
    </row>
    <row r="6" spans="1:14" ht="12.75">
      <c r="A6" s="41" t="s">
        <v>8</v>
      </c>
      <c r="B6" s="42" t="s">
        <v>4</v>
      </c>
      <c r="C6" s="42" t="s">
        <v>138</v>
      </c>
      <c r="D6" s="43">
        <v>2008</v>
      </c>
      <c r="E6" s="44" t="s">
        <v>62</v>
      </c>
      <c r="F6" s="45">
        <v>1</v>
      </c>
      <c r="G6" s="46" t="s">
        <v>139</v>
      </c>
      <c r="H6" s="46"/>
      <c r="I6" s="47"/>
      <c r="J6" s="48"/>
      <c r="K6" s="49"/>
      <c r="L6" s="50"/>
      <c r="M6" s="50"/>
      <c r="N6" s="51">
        <f>SUM(F6:M6)</f>
        <v>1</v>
      </c>
    </row>
    <row r="7" spans="1:14" ht="12.75">
      <c r="A7" s="41" t="s">
        <v>8</v>
      </c>
      <c r="B7" s="42" t="s">
        <v>68</v>
      </c>
      <c r="C7" s="42" t="s">
        <v>41</v>
      </c>
      <c r="D7" s="43">
        <v>2009</v>
      </c>
      <c r="E7" s="52" t="s">
        <v>52</v>
      </c>
      <c r="F7" s="45">
        <v>1</v>
      </c>
      <c r="G7" s="46" t="s">
        <v>139</v>
      </c>
      <c r="H7" s="46"/>
      <c r="I7" s="47"/>
      <c r="J7" s="48"/>
      <c r="K7" s="49"/>
      <c r="L7" s="50"/>
      <c r="M7" s="50"/>
      <c r="N7" s="51">
        <f>SUM(F7:M7)</f>
        <v>1</v>
      </c>
    </row>
    <row r="8" spans="1:14" ht="12.75">
      <c r="A8" s="41" t="s">
        <v>8</v>
      </c>
      <c r="B8" s="42" t="s">
        <v>140</v>
      </c>
      <c r="C8" s="42" t="s">
        <v>141</v>
      </c>
      <c r="D8" s="43">
        <v>2009</v>
      </c>
      <c r="E8" s="52" t="s">
        <v>76</v>
      </c>
      <c r="F8" s="45">
        <v>1</v>
      </c>
      <c r="G8" s="46" t="s">
        <v>139</v>
      </c>
      <c r="H8" s="46"/>
      <c r="I8" s="47"/>
      <c r="J8" s="48"/>
      <c r="K8" s="49"/>
      <c r="L8" s="53"/>
      <c r="M8" s="50"/>
      <c r="N8" s="51">
        <f>SUM(F8:M8)</f>
        <v>1</v>
      </c>
    </row>
    <row r="9" spans="1:14" ht="12.75">
      <c r="A9" s="41" t="s">
        <v>8</v>
      </c>
      <c r="B9" s="42" t="s">
        <v>142</v>
      </c>
      <c r="C9" s="42" t="s">
        <v>143</v>
      </c>
      <c r="D9" s="43">
        <v>2010</v>
      </c>
      <c r="E9" s="54" t="s">
        <v>144</v>
      </c>
      <c r="F9" s="45">
        <v>1</v>
      </c>
      <c r="G9" s="46" t="s">
        <v>139</v>
      </c>
      <c r="H9" s="46"/>
      <c r="I9" s="47"/>
      <c r="J9" s="48"/>
      <c r="K9" s="49"/>
      <c r="L9" s="53"/>
      <c r="M9" s="50"/>
      <c r="N9" s="51">
        <f>SUM(F9:M9)</f>
        <v>1</v>
      </c>
    </row>
    <row r="10" spans="1:14" ht="12.75">
      <c r="A10" s="55"/>
      <c r="B10" s="56"/>
      <c r="C10" s="56"/>
      <c r="D10" s="57"/>
      <c r="E10" s="58"/>
      <c r="F10" s="59"/>
      <c r="G10" s="60"/>
      <c r="H10" s="60"/>
      <c r="I10" s="61"/>
      <c r="J10" s="61"/>
      <c r="K10" s="55"/>
      <c r="L10" s="62"/>
      <c r="M10" s="62"/>
      <c r="N10" s="63"/>
    </row>
    <row r="11" spans="1:14" ht="12.75">
      <c r="A11" s="55"/>
      <c r="B11" s="56"/>
      <c r="C11" s="56"/>
      <c r="D11" s="57"/>
      <c r="E11" s="58"/>
      <c r="F11" s="59"/>
      <c r="G11" s="64"/>
      <c r="H11" s="64"/>
      <c r="I11" s="60"/>
      <c r="J11" s="60"/>
      <c r="K11" s="55"/>
      <c r="L11" s="62"/>
      <c r="M11" s="62"/>
      <c r="N11" s="62"/>
    </row>
    <row r="12" spans="1:11" s="62" customFormat="1" ht="12.75">
      <c r="A12" s="65" t="s">
        <v>145</v>
      </c>
      <c r="B12" s="56"/>
      <c r="C12" s="56"/>
      <c r="D12" s="57"/>
      <c r="E12" s="58"/>
      <c r="F12" s="59"/>
      <c r="G12" s="64"/>
      <c r="H12" s="64"/>
      <c r="I12" s="60"/>
      <c r="J12" s="60"/>
      <c r="K12" s="55"/>
    </row>
    <row r="13" spans="1:14" s="62" customFormat="1" ht="12.75">
      <c r="A13" s="66"/>
      <c r="B13" s="67"/>
      <c r="C13" s="67"/>
      <c r="D13" s="68"/>
      <c r="E13" s="69"/>
      <c r="F13" s="70"/>
      <c r="G13" s="71"/>
      <c r="H13" s="71"/>
      <c r="I13" s="72"/>
      <c r="J13" s="72"/>
      <c r="K13" s="73"/>
      <c r="L13" s="66"/>
      <c r="M13" s="66"/>
      <c r="N13" s="66"/>
    </row>
    <row r="14" spans="1:14" s="62" customFormat="1" ht="45">
      <c r="A14" s="74" t="s">
        <v>31</v>
      </c>
      <c r="B14" s="74" t="s">
        <v>25</v>
      </c>
      <c r="C14" s="74" t="s">
        <v>26</v>
      </c>
      <c r="D14" s="75" t="s">
        <v>127</v>
      </c>
      <c r="E14" s="75" t="s">
        <v>128</v>
      </c>
      <c r="F14" s="35" t="s">
        <v>129</v>
      </c>
      <c r="G14" s="36" t="s">
        <v>130</v>
      </c>
      <c r="H14" s="36" t="s">
        <v>131</v>
      </c>
      <c r="I14" s="36" t="s">
        <v>132</v>
      </c>
      <c r="J14" s="36" t="s">
        <v>131</v>
      </c>
      <c r="K14" s="35" t="s">
        <v>133</v>
      </c>
      <c r="L14" s="37" t="s">
        <v>134</v>
      </c>
      <c r="M14" s="37" t="s">
        <v>135</v>
      </c>
      <c r="N14" s="76" t="s">
        <v>136</v>
      </c>
    </row>
    <row r="15" spans="1:15" s="62" customFormat="1" ht="12.75">
      <c r="A15" s="77" t="s">
        <v>8</v>
      </c>
      <c r="B15" s="42" t="s">
        <v>146</v>
      </c>
      <c r="C15" s="42" t="s">
        <v>141</v>
      </c>
      <c r="D15" s="43">
        <v>2000</v>
      </c>
      <c r="E15" s="44" t="s">
        <v>52</v>
      </c>
      <c r="F15" s="45">
        <v>1</v>
      </c>
      <c r="G15" s="46" t="s">
        <v>139</v>
      </c>
      <c r="H15" s="78"/>
      <c r="I15" s="79"/>
      <c r="J15" s="80"/>
      <c r="K15" s="81"/>
      <c r="L15" s="82"/>
      <c r="M15" s="82"/>
      <c r="N15" s="51">
        <f>SUM(F15:M15)</f>
        <v>1</v>
      </c>
      <c r="O15" s="83"/>
    </row>
    <row r="16" spans="1:16" s="62" customFormat="1" ht="12.75">
      <c r="A16" s="77" t="s">
        <v>8</v>
      </c>
      <c r="B16" s="42" t="s">
        <v>147</v>
      </c>
      <c r="C16" s="42" t="s">
        <v>148</v>
      </c>
      <c r="D16" s="43">
        <v>2006</v>
      </c>
      <c r="E16" s="52" t="s">
        <v>149</v>
      </c>
      <c r="F16" s="45">
        <v>1</v>
      </c>
      <c r="G16" s="46" t="s">
        <v>139</v>
      </c>
      <c r="H16" s="78"/>
      <c r="I16" s="79"/>
      <c r="J16" s="80"/>
      <c r="K16" s="84"/>
      <c r="L16" s="85"/>
      <c r="M16" s="82"/>
      <c r="N16" s="51">
        <f>SUM(F16:M16)</f>
        <v>1</v>
      </c>
      <c r="P16" s="86"/>
    </row>
    <row r="17" spans="1:14" ht="12.75">
      <c r="A17" s="55"/>
      <c r="B17" s="56"/>
      <c r="C17" s="56"/>
      <c r="D17" s="57"/>
      <c r="E17" s="87"/>
      <c r="F17" s="59"/>
      <c r="G17" s="60"/>
      <c r="H17" s="60"/>
      <c r="I17" s="60"/>
      <c r="J17" s="60"/>
      <c r="K17" s="55"/>
      <c r="L17" s="62"/>
      <c r="M17" s="62"/>
      <c r="N17" s="63"/>
    </row>
    <row r="18" spans="1:14" ht="12.75">
      <c r="A18" s="55"/>
      <c r="B18" s="58"/>
      <c r="C18" s="58"/>
      <c r="D18" s="57"/>
      <c r="E18" s="87"/>
      <c r="F18" s="59"/>
      <c r="G18" s="64"/>
      <c r="H18" s="64"/>
      <c r="I18" s="60"/>
      <c r="J18" s="60"/>
      <c r="K18" s="55"/>
      <c r="L18" s="62"/>
      <c r="M18" s="62"/>
      <c r="N18" s="62"/>
    </row>
    <row r="19" spans="1:14" ht="12.75">
      <c r="A19" s="65" t="s">
        <v>150</v>
      </c>
      <c r="B19" s="87"/>
      <c r="C19" s="87"/>
      <c r="D19" s="59"/>
      <c r="E19" s="87"/>
      <c r="F19" s="59"/>
      <c r="G19" s="60"/>
      <c r="H19" s="60"/>
      <c r="I19" s="60"/>
      <c r="J19" s="60"/>
      <c r="K19" s="88"/>
      <c r="L19" s="62"/>
      <c r="M19" s="62"/>
      <c r="N19" s="62"/>
    </row>
    <row r="20" spans="1:14" ht="12.75">
      <c r="A20" s="73"/>
      <c r="B20" s="89"/>
      <c r="C20" s="89"/>
      <c r="D20" s="70"/>
      <c r="E20" s="89"/>
      <c r="F20" s="70"/>
      <c r="G20" s="72"/>
      <c r="H20" s="72"/>
      <c r="I20" s="72"/>
      <c r="J20" s="72"/>
      <c r="K20" s="90"/>
      <c r="L20" s="66"/>
      <c r="M20" s="66"/>
      <c r="N20" s="66"/>
    </row>
    <row r="21" spans="1:14" ht="45">
      <c r="A21" s="74" t="s">
        <v>31</v>
      </c>
      <c r="B21" s="74" t="s">
        <v>25</v>
      </c>
      <c r="C21" s="74" t="s">
        <v>26</v>
      </c>
      <c r="D21" s="75" t="s">
        <v>127</v>
      </c>
      <c r="E21" s="75" t="s">
        <v>128</v>
      </c>
      <c r="F21" s="35" t="s">
        <v>129</v>
      </c>
      <c r="G21" s="36" t="s">
        <v>130</v>
      </c>
      <c r="H21" s="36" t="s">
        <v>131</v>
      </c>
      <c r="I21" s="36" t="s">
        <v>132</v>
      </c>
      <c r="J21" s="36" t="s">
        <v>131</v>
      </c>
      <c r="K21" s="35" t="s">
        <v>133</v>
      </c>
      <c r="L21" s="37" t="s">
        <v>134</v>
      </c>
      <c r="M21" s="37" t="s">
        <v>135</v>
      </c>
      <c r="N21" s="76" t="s">
        <v>136</v>
      </c>
    </row>
    <row r="22" spans="1:14" ht="12.75">
      <c r="A22" s="74" t="s">
        <v>8</v>
      </c>
      <c r="B22" s="91" t="s">
        <v>104</v>
      </c>
      <c r="C22" s="91" t="s">
        <v>67</v>
      </c>
      <c r="D22" s="50">
        <v>1999</v>
      </c>
      <c r="E22" s="53" t="s">
        <v>105</v>
      </c>
      <c r="F22" s="92"/>
      <c r="G22" s="93">
        <v>2</v>
      </c>
      <c r="H22" s="94"/>
      <c r="I22" s="94"/>
      <c r="J22" s="95"/>
      <c r="K22" s="96"/>
      <c r="L22" s="97"/>
      <c r="M22" s="98"/>
      <c r="N22" s="51">
        <f>SUM(F22:M22)</f>
        <v>2</v>
      </c>
    </row>
    <row r="23" spans="1:14" ht="12.75">
      <c r="A23" s="74" t="s">
        <v>8</v>
      </c>
      <c r="B23" s="91" t="s">
        <v>6</v>
      </c>
      <c r="C23" s="91" t="s">
        <v>7</v>
      </c>
      <c r="D23" s="50">
        <v>1997</v>
      </c>
      <c r="E23" s="53" t="s">
        <v>80</v>
      </c>
      <c r="F23" s="35"/>
      <c r="G23" s="93">
        <v>2</v>
      </c>
      <c r="H23" s="93"/>
      <c r="I23" s="36"/>
      <c r="J23" s="99"/>
      <c r="K23" s="100"/>
      <c r="L23" s="37"/>
      <c r="M23" s="37"/>
      <c r="N23" s="51">
        <f>SUM(F23:M23)</f>
        <v>2</v>
      </c>
    </row>
    <row r="24" spans="1:14" ht="12.75">
      <c r="A24" s="101" t="s">
        <v>151</v>
      </c>
      <c r="B24" s="102"/>
      <c r="C24" s="102"/>
      <c r="D24" s="103"/>
      <c r="E24" s="62"/>
      <c r="F24" s="104"/>
      <c r="G24" s="105"/>
      <c r="H24" s="105"/>
      <c r="I24" s="106"/>
      <c r="J24" s="106"/>
      <c r="K24" s="104"/>
      <c r="L24" s="107"/>
      <c r="M24" s="107"/>
      <c r="N24" s="108"/>
    </row>
    <row r="25" spans="1:14" ht="12.75">
      <c r="A25" s="55"/>
      <c r="B25" s="87"/>
      <c r="C25" s="87"/>
      <c r="D25" s="59"/>
      <c r="E25" s="87"/>
      <c r="F25" s="59"/>
      <c r="G25" s="60"/>
      <c r="H25" s="60"/>
      <c r="I25" s="60"/>
      <c r="J25" s="60"/>
      <c r="K25" s="88"/>
      <c r="L25" s="62"/>
      <c r="M25" s="62"/>
      <c r="N25" s="62"/>
    </row>
    <row r="26" spans="1:14" ht="12.75">
      <c r="A26" s="65" t="s">
        <v>152</v>
      </c>
      <c r="B26" s="87"/>
      <c r="C26" s="87"/>
      <c r="D26" s="59"/>
      <c r="E26" s="87"/>
      <c r="F26" s="59"/>
      <c r="G26" s="60"/>
      <c r="H26" s="60"/>
      <c r="I26" s="60"/>
      <c r="J26" s="60"/>
      <c r="K26" s="88"/>
      <c r="L26" s="62"/>
      <c r="M26" s="62"/>
      <c r="N26" s="62"/>
    </row>
    <row r="27" spans="1:14" ht="12.75">
      <c r="A27" s="109"/>
      <c r="B27" s="89"/>
      <c r="C27" s="89"/>
      <c r="D27" s="70"/>
      <c r="E27" s="89"/>
      <c r="F27" s="70"/>
      <c r="G27" s="72"/>
      <c r="H27" s="72"/>
      <c r="I27" s="72"/>
      <c r="J27" s="72"/>
      <c r="K27" s="90"/>
      <c r="L27" s="66"/>
      <c r="M27" s="66"/>
      <c r="N27" s="66"/>
    </row>
    <row r="28" spans="1:14" ht="45">
      <c r="A28" s="74" t="s">
        <v>31</v>
      </c>
      <c r="B28" s="74" t="s">
        <v>25</v>
      </c>
      <c r="C28" s="74" t="s">
        <v>26</v>
      </c>
      <c r="D28" s="75" t="s">
        <v>127</v>
      </c>
      <c r="E28" s="75" t="s">
        <v>128</v>
      </c>
      <c r="F28" s="35" t="s">
        <v>129</v>
      </c>
      <c r="G28" s="36" t="s">
        <v>130</v>
      </c>
      <c r="H28" s="36" t="s">
        <v>131</v>
      </c>
      <c r="I28" s="36" t="s">
        <v>132</v>
      </c>
      <c r="J28" s="36" t="s">
        <v>131</v>
      </c>
      <c r="K28" s="35" t="s">
        <v>133</v>
      </c>
      <c r="L28" s="37" t="s">
        <v>134</v>
      </c>
      <c r="M28" s="37" t="s">
        <v>135</v>
      </c>
      <c r="N28" s="76" t="s">
        <v>136</v>
      </c>
    </row>
    <row r="29" spans="1:14" ht="12.75">
      <c r="A29" s="77" t="s">
        <v>8</v>
      </c>
      <c r="B29" s="91" t="s">
        <v>68</v>
      </c>
      <c r="C29" s="91" t="s">
        <v>41</v>
      </c>
      <c r="D29" s="50">
        <v>1982</v>
      </c>
      <c r="E29" s="53" t="s">
        <v>93</v>
      </c>
      <c r="F29" s="45">
        <v>30</v>
      </c>
      <c r="G29" s="110">
        <v>91.82278481012658</v>
      </c>
      <c r="H29" s="111"/>
      <c r="I29" s="112"/>
      <c r="J29" s="113"/>
      <c r="K29" s="114"/>
      <c r="L29" s="111"/>
      <c r="M29" s="111"/>
      <c r="N29" s="115">
        <f>SUM(F29:M29)</f>
        <v>121.82278481012658</v>
      </c>
    </row>
    <row r="30" spans="1:14" ht="12.75">
      <c r="A30" s="77" t="s">
        <v>9</v>
      </c>
      <c r="B30" s="91" t="s">
        <v>74</v>
      </c>
      <c r="C30" s="91" t="s">
        <v>75</v>
      </c>
      <c r="D30" s="50">
        <v>1978</v>
      </c>
      <c r="E30" s="53" t="s">
        <v>76</v>
      </c>
      <c r="F30" s="45">
        <v>30</v>
      </c>
      <c r="G30" s="110">
        <v>85.90715300805304</v>
      </c>
      <c r="H30" s="46"/>
      <c r="I30" s="112"/>
      <c r="J30" s="113"/>
      <c r="K30" s="116"/>
      <c r="L30" s="111"/>
      <c r="M30" s="111"/>
      <c r="N30" s="115">
        <f>SUM(F30:M30)</f>
        <v>115.90715300805304</v>
      </c>
    </row>
    <row r="31" spans="1:14" ht="12.75">
      <c r="A31" s="77" t="s">
        <v>10</v>
      </c>
      <c r="B31" s="91" t="s">
        <v>46</v>
      </c>
      <c r="C31" s="91" t="s">
        <v>47</v>
      </c>
      <c r="D31" s="50">
        <v>1982</v>
      </c>
      <c r="E31" s="53" t="s">
        <v>48</v>
      </c>
      <c r="F31" s="45"/>
      <c r="G31" s="111">
        <v>100</v>
      </c>
      <c r="H31" s="111"/>
      <c r="I31" s="112"/>
      <c r="J31" s="113"/>
      <c r="K31" s="114"/>
      <c r="L31" s="111"/>
      <c r="M31" s="111"/>
      <c r="N31" s="51">
        <f>SUM(F31:M31)</f>
        <v>100</v>
      </c>
    </row>
    <row r="32" spans="1:14" ht="12.75">
      <c r="A32" s="77" t="s">
        <v>11</v>
      </c>
      <c r="B32" s="91" t="s">
        <v>4</v>
      </c>
      <c r="C32" s="91" t="s">
        <v>5</v>
      </c>
      <c r="D32" s="50">
        <v>1976</v>
      </c>
      <c r="E32" s="53" t="s">
        <v>61</v>
      </c>
      <c r="F32" s="45">
        <v>30</v>
      </c>
      <c r="G32" s="110">
        <v>65.04662840746055</v>
      </c>
      <c r="H32" s="111"/>
      <c r="I32" s="112"/>
      <c r="J32" s="113"/>
      <c r="K32" s="114"/>
      <c r="L32" s="111"/>
      <c r="M32" s="53"/>
      <c r="N32" s="115">
        <f>SUM(F32:M32)</f>
        <v>95.04662840746055</v>
      </c>
    </row>
    <row r="33" spans="1:14" ht="12.75">
      <c r="A33" s="77" t="s">
        <v>12</v>
      </c>
      <c r="B33" s="91" t="s">
        <v>90</v>
      </c>
      <c r="C33" s="91" t="s">
        <v>91</v>
      </c>
      <c r="D33" s="50">
        <v>1978</v>
      </c>
      <c r="E33" s="53" t="s">
        <v>50</v>
      </c>
      <c r="F33" s="45"/>
      <c r="G33" s="110">
        <v>92.64367816091954</v>
      </c>
      <c r="H33" s="111"/>
      <c r="I33" s="112"/>
      <c r="J33" s="113"/>
      <c r="K33" s="114"/>
      <c r="L33" s="111"/>
      <c r="M33" s="111"/>
      <c r="N33" s="115">
        <f>SUM(F33:M33)</f>
        <v>92.64367816091954</v>
      </c>
    </row>
    <row r="34" spans="1:14" ht="12.75">
      <c r="A34" s="77" t="s">
        <v>13</v>
      </c>
      <c r="B34" s="91" t="s">
        <v>95</v>
      </c>
      <c r="C34" s="91" t="s">
        <v>67</v>
      </c>
      <c r="D34" s="50">
        <v>1957</v>
      </c>
      <c r="E34" s="117" t="s">
        <v>96</v>
      </c>
      <c r="F34" s="45"/>
      <c r="G34" s="110">
        <v>90.87947882736157</v>
      </c>
      <c r="H34" s="111"/>
      <c r="I34" s="112"/>
      <c r="J34" s="113"/>
      <c r="K34" s="114"/>
      <c r="L34" s="111"/>
      <c r="M34" s="111"/>
      <c r="N34" s="115">
        <f>SUM(F34:M34)</f>
        <v>90.87947882736157</v>
      </c>
    </row>
    <row r="35" spans="1:14" ht="12.75">
      <c r="A35" s="77" t="s">
        <v>14</v>
      </c>
      <c r="B35" s="91" t="s">
        <v>6</v>
      </c>
      <c r="C35" s="91" t="s">
        <v>7</v>
      </c>
      <c r="D35" s="50">
        <v>1997</v>
      </c>
      <c r="E35" s="53" t="s">
        <v>80</v>
      </c>
      <c r="F35" s="45"/>
      <c r="G35" s="110">
        <v>90.42632759910246</v>
      </c>
      <c r="H35" s="111"/>
      <c r="I35" s="112"/>
      <c r="J35" s="113"/>
      <c r="K35" s="114"/>
      <c r="L35" s="53"/>
      <c r="M35" s="118"/>
      <c r="N35" s="115">
        <f>SUM(F35:M35)</f>
        <v>90.42632759910246</v>
      </c>
    </row>
    <row r="36" spans="1:14" ht="12.75">
      <c r="A36" s="77" t="s">
        <v>15</v>
      </c>
      <c r="B36" s="91" t="s">
        <v>97</v>
      </c>
      <c r="C36" s="91" t="s">
        <v>98</v>
      </c>
      <c r="D36" s="50">
        <v>1970</v>
      </c>
      <c r="E36" s="53" t="s">
        <v>99</v>
      </c>
      <c r="F36" s="45"/>
      <c r="G36" s="110">
        <v>89.46719289590528</v>
      </c>
      <c r="H36" s="111"/>
      <c r="I36" s="112"/>
      <c r="J36" s="113"/>
      <c r="K36" s="114"/>
      <c r="L36" s="111"/>
      <c r="M36" s="111"/>
      <c r="N36" s="115">
        <f>SUM(F36:M36)</f>
        <v>89.46719289590528</v>
      </c>
    </row>
    <row r="37" spans="1:14" ht="12.75">
      <c r="A37" s="77" t="s">
        <v>16</v>
      </c>
      <c r="B37" s="91" t="s">
        <v>51</v>
      </c>
      <c r="C37" s="91" t="s">
        <v>45</v>
      </c>
      <c r="D37" s="50">
        <v>1969</v>
      </c>
      <c r="E37" s="53" t="s">
        <v>100</v>
      </c>
      <c r="F37" s="45"/>
      <c r="G37" s="110">
        <v>89.29098966026588</v>
      </c>
      <c r="H37" s="111"/>
      <c r="I37" s="112"/>
      <c r="J37" s="113"/>
      <c r="K37" s="114"/>
      <c r="L37" s="111"/>
      <c r="M37" s="111"/>
      <c r="N37" s="115">
        <f>SUM(F37:M37)</f>
        <v>89.29098966026588</v>
      </c>
    </row>
    <row r="38" spans="1:14" ht="12.75">
      <c r="A38" s="77" t="s">
        <v>17</v>
      </c>
      <c r="B38" s="91" t="s">
        <v>42</v>
      </c>
      <c r="C38" s="91" t="s">
        <v>0</v>
      </c>
      <c r="D38" s="50">
        <v>1968</v>
      </c>
      <c r="E38" s="53" t="s">
        <v>72</v>
      </c>
      <c r="F38" s="45"/>
      <c r="G38" s="110">
        <v>88.94065718489456</v>
      </c>
      <c r="H38" s="111"/>
      <c r="I38" s="112"/>
      <c r="J38" s="113"/>
      <c r="K38" s="114"/>
      <c r="L38" s="53"/>
      <c r="M38" s="111"/>
      <c r="N38" s="115">
        <f>SUM(F38:M38)</f>
        <v>88.94065718489456</v>
      </c>
    </row>
    <row r="39" spans="1:14" ht="12.75">
      <c r="A39" s="77" t="s">
        <v>18</v>
      </c>
      <c r="B39" s="91" t="s">
        <v>49</v>
      </c>
      <c r="C39" s="91" t="s">
        <v>0</v>
      </c>
      <c r="D39" s="50">
        <v>1979</v>
      </c>
      <c r="E39" s="53" t="s">
        <v>101</v>
      </c>
      <c r="F39" s="45"/>
      <c r="G39" s="110">
        <v>87.67222625090645</v>
      </c>
      <c r="H39" s="111"/>
      <c r="I39" s="112"/>
      <c r="J39" s="113"/>
      <c r="K39" s="114"/>
      <c r="L39" s="53"/>
      <c r="M39" s="111"/>
      <c r="N39" s="115">
        <f>SUM(F39:M39)</f>
        <v>87.67222625090645</v>
      </c>
    </row>
    <row r="40" spans="1:14" ht="12.75">
      <c r="A40" s="77" t="s">
        <v>19</v>
      </c>
      <c r="B40" s="91" t="s">
        <v>102</v>
      </c>
      <c r="C40" s="91" t="s">
        <v>0</v>
      </c>
      <c r="D40" s="50">
        <v>1963</v>
      </c>
      <c r="E40" s="53" t="s">
        <v>103</v>
      </c>
      <c r="F40" s="45"/>
      <c r="G40" s="110">
        <v>81.94758246723904</v>
      </c>
      <c r="H40" s="111"/>
      <c r="I40" s="112"/>
      <c r="J40" s="113"/>
      <c r="K40" s="114"/>
      <c r="L40" s="111"/>
      <c r="M40" s="53"/>
      <c r="N40" s="115">
        <f>SUM(F40:M40)</f>
        <v>81.94758246723904</v>
      </c>
    </row>
    <row r="41" spans="1:14" ht="12.75">
      <c r="A41" s="77" t="s">
        <v>20</v>
      </c>
      <c r="B41" s="91" t="s">
        <v>78</v>
      </c>
      <c r="C41" s="91" t="s">
        <v>54</v>
      </c>
      <c r="D41" s="50">
        <v>1985</v>
      </c>
      <c r="E41" s="53" t="s">
        <v>79</v>
      </c>
      <c r="F41" s="45"/>
      <c r="G41" s="110">
        <v>81.87358916478556</v>
      </c>
      <c r="H41" s="111"/>
      <c r="I41" s="112"/>
      <c r="J41" s="113"/>
      <c r="K41" s="114"/>
      <c r="L41" s="53"/>
      <c r="M41" s="53"/>
      <c r="N41" s="115">
        <f>SUM(F41:M41)</f>
        <v>81.87358916478556</v>
      </c>
    </row>
    <row r="42" spans="1:14" ht="12.75">
      <c r="A42" s="77" t="s">
        <v>21</v>
      </c>
      <c r="B42" s="91" t="s">
        <v>104</v>
      </c>
      <c r="C42" s="91" t="s">
        <v>67</v>
      </c>
      <c r="D42" s="50">
        <v>1999</v>
      </c>
      <c r="E42" s="53" t="s">
        <v>105</v>
      </c>
      <c r="F42" s="50"/>
      <c r="G42" s="110">
        <v>76.71319796954315</v>
      </c>
      <c r="H42" s="53"/>
      <c r="I42" s="119"/>
      <c r="J42" s="120"/>
      <c r="K42" s="92"/>
      <c r="L42" s="111"/>
      <c r="M42" s="111"/>
      <c r="N42" s="115">
        <f>SUM(F42:M42)</f>
        <v>76.71319796954315</v>
      </c>
    </row>
    <row r="43" spans="1:14" ht="12.75">
      <c r="A43" s="77" t="s">
        <v>22</v>
      </c>
      <c r="B43" s="91" t="s">
        <v>69</v>
      </c>
      <c r="C43" s="91" t="s">
        <v>70</v>
      </c>
      <c r="D43" s="50">
        <v>1966</v>
      </c>
      <c r="E43" s="53" t="s">
        <v>71</v>
      </c>
      <c r="F43" s="50"/>
      <c r="G43" s="110">
        <v>74.09601634320735</v>
      </c>
      <c r="H43" s="53"/>
      <c r="I43" s="119"/>
      <c r="J43" s="120"/>
      <c r="K43" s="92"/>
      <c r="L43" s="111"/>
      <c r="M43" s="111"/>
      <c r="N43" s="115">
        <f>SUM(F43:M43)</f>
        <v>74.09601634320735</v>
      </c>
    </row>
    <row r="44" spans="1:14" ht="12.75">
      <c r="A44" s="77" t="s">
        <v>153</v>
      </c>
      <c r="B44" s="91" t="s">
        <v>106</v>
      </c>
      <c r="C44" s="91" t="s">
        <v>7</v>
      </c>
      <c r="D44" s="50">
        <v>1961</v>
      </c>
      <c r="E44" s="53" t="s">
        <v>52</v>
      </c>
      <c r="F44" s="45"/>
      <c r="G44" s="110">
        <v>73.82454711988602</v>
      </c>
      <c r="H44" s="111"/>
      <c r="I44" s="112"/>
      <c r="J44" s="113"/>
      <c r="K44" s="114"/>
      <c r="L44" s="53"/>
      <c r="M44" s="53"/>
      <c r="N44" s="115">
        <f>SUM(F44:M44)</f>
        <v>73.82454711988602</v>
      </c>
    </row>
    <row r="45" spans="1:14" ht="12.75">
      <c r="A45" s="77" t="s">
        <v>153</v>
      </c>
      <c r="B45" s="91" t="s">
        <v>106</v>
      </c>
      <c r="C45" s="91" t="s">
        <v>0</v>
      </c>
      <c r="D45" s="50">
        <v>1966</v>
      </c>
      <c r="E45" s="53" t="s">
        <v>107</v>
      </c>
      <c r="F45" s="45"/>
      <c r="G45" s="110">
        <v>73.82454711988602</v>
      </c>
      <c r="H45" s="111"/>
      <c r="I45" s="112"/>
      <c r="J45" s="113"/>
      <c r="K45" s="116"/>
      <c r="L45" s="53"/>
      <c r="M45" s="111"/>
      <c r="N45" s="115">
        <f>SUM(F45:M45)</f>
        <v>73.82454711988602</v>
      </c>
    </row>
    <row r="46" spans="1:14" ht="12.75">
      <c r="A46" s="77" t="s">
        <v>39</v>
      </c>
      <c r="B46" s="42" t="s">
        <v>154</v>
      </c>
      <c r="C46" s="42" t="s">
        <v>155</v>
      </c>
      <c r="D46" s="43">
        <v>1966</v>
      </c>
      <c r="E46" s="44" t="s">
        <v>52</v>
      </c>
      <c r="F46" s="50">
        <v>30</v>
      </c>
      <c r="G46" s="53"/>
      <c r="H46" s="53"/>
      <c r="I46" s="119"/>
      <c r="J46" s="120"/>
      <c r="K46" s="92"/>
      <c r="L46" s="111"/>
      <c r="M46" s="111"/>
      <c r="N46" s="51">
        <f>SUM(F46:M46)</f>
        <v>30</v>
      </c>
    </row>
    <row r="47" spans="1:14" ht="12.75">
      <c r="A47" s="77" t="s">
        <v>40</v>
      </c>
      <c r="B47" s="42" t="s">
        <v>156</v>
      </c>
      <c r="C47" s="42" t="s">
        <v>157</v>
      </c>
      <c r="D47" s="43">
        <v>1979</v>
      </c>
      <c r="E47" s="52" t="s">
        <v>158</v>
      </c>
      <c r="F47" s="50">
        <v>30</v>
      </c>
      <c r="G47" s="53"/>
      <c r="H47" s="53"/>
      <c r="I47" s="119"/>
      <c r="J47" s="120"/>
      <c r="K47" s="92"/>
      <c r="L47" s="111"/>
      <c r="M47" s="111"/>
      <c r="N47" s="51">
        <f>SUM(F47:M47)</f>
        <v>30</v>
      </c>
    </row>
    <row r="48" spans="1:14" ht="12.75">
      <c r="A48" s="77" t="s">
        <v>159</v>
      </c>
      <c r="B48" s="42" t="s">
        <v>154</v>
      </c>
      <c r="C48" s="42" t="s">
        <v>160</v>
      </c>
      <c r="D48" s="43">
        <v>1995</v>
      </c>
      <c r="E48" s="44" t="s">
        <v>52</v>
      </c>
      <c r="F48" s="50">
        <v>30</v>
      </c>
      <c r="G48" s="111"/>
      <c r="H48" s="111"/>
      <c r="I48" s="112"/>
      <c r="J48" s="113"/>
      <c r="K48" s="114"/>
      <c r="L48" s="53"/>
      <c r="M48" s="53"/>
      <c r="N48" s="51">
        <f>SUM(F48:M48)</f>
        <v>30</v>
      </c>
    </row>
    <row r="49" spans="1:14" ht="12.75">
      <c r="A49" s="77" t="s">
        <v>161</v>
      </c>
      <c r="B49" s="42" t="s">
        <v>162</v>
      </c>
      <c r="C49" s="42" t="s">
        <v>163</v>
      </c>
      <c r="D49" s="45">
        <v>1987</v>
      </c>
      <c r="E49" s="52" t="s">
        <v>164</v>
      </c>
      <c r="F49" s="50">
        <v>30</v>
      </c>
      <c r="G49" s="53"/>
      <c r="H49" s="53"/>
      <c r="I49" s="119"/>
      <c r="J49" s="120"/>
      <c r="K49" s="92"/>
      <c r="L49" s="111"/>
      <c r="M49" s="111"/>
      <c r="N49" s="51">
        <f>SUM(F49:M49)</f>
        <v>30</v>
      </c>
    </row>
    <row r="50" spans="1:14" ht="12.75">
      <c r="A50" s="77" t="s">
        <v>55</v>
      </c>
      <c r="B50" s="91" t="s">
        <v>51</v>
      </c>
      <c r="C50" s="91" t="s">
        <v>109</v>
      </c>
      <c r="D50" s="50">
        <v>1994</v>
      </c>
      <c r="E50" s="53" t="s">
        <v>110</v>
      </c>
      <c r="F50" s="45"/>
      <c r="G50" s="110">
        <v>0</v>
      </c>
      <c r="H50" s="111"/>
      <c r="I50" s="112"/>
      <c r="J50" s="113"/>
      <c r="K50" s="114"/>
      <c r="L50" s="53"/>
      <c r="M50" s="53"/>
      <c r="N50" s="51">
        <f>SUM(F50:M50)</f>
        <v>0</v>
      </c>
    </row>
    <row r="51" spans="1:14" ht="12.75">
      <c r="A51" s="55"/>
      <c r="B51" s="56"/>
      <c r="C51" s="56"/>
      <c r="D51" s="57"/>
      <c r="E51" s="58"/>
      <c r="F51" s="59"/>
      <c r="G51" s="60"/>
      <c r="H51" s="60"/>
      <c r="I51" s="121"/>
      <c r="J51" s="121"/>
      <c r="K51" s="88"/>
      <c r="L51" s="62"/>
      <c r="M51" s="62"/>
      <c r="N51" s="122"/>
    </row>
    <row r="52" spans="1:14" ht="12.75">
      <c r="A52" s="55"/>
      <c r="B52" s="87"/>
      <c r="C52" s="87"/>
      <c r="D52" s="59"/>
      <c r="E52" s="87"/>
      <c r="F52" s="59"/>
      <c r="G52" s="60"/>
      <c r="H52" s="60"/>
      <c r="I52" s="60"/>
      <c r="J52" s="60"/>
      <c r="K52" s="88"/>
      <c r="L52" s="62"/>
      <c r="M52" s="123"/>
      <c r="N52" s="62"/>
    </row>
    <row r="53" spans="1:14" ht="12.75">
      <c r="A53" s="65" t="s">
        <v>165</v>
      </c>
      <c r="B53" s="87"/>
      <c r="C53" s="87"/>
      <c r="D53" s="59"/>
      <c r="E53" s="87"/>
      <c r="F53" s="59"/>
      <c r="G53" s="60"/>
      <c r="H53" s="60"/>
      <c r="I53" s="60"/>
      <c r="J53" s="60"/>
      <c r="K53" s="88"/>
      <c r="L53" s="62"/>
      <c r="M53" s="62"/>
      <c r="N53" s="62"/>
    </row>
    <row r="54" spans="1:14" ht="12.75">
      <c r="A54" s="124"/>
      <c r="B54" s="89"/>
      <c r="C54" s="89"/>
      <c r="D54" s="70"/>
      <c r="E54" s="89"/>
      <c r="F54" s="70"/>
      <c r="G54" s="72"/>
      <c r="H54" s="72"/>
      <c r="I54" s="72"/>
      <c r="J54" s="72"/>
      <c r="K54" s="90"/>
      <c r="L54" s="66"/>
      <c r="M54" s="66"/>
      <c r="N54" s="66"/>
    </row>
    <row r="55" spans="1:14" ht="45">
      <c r="A55" s="74" t="s">
        <v>31</v>
      </c>
      <c r="B55" s="74" t="s">
        <v>25</v>
      </c>
      <c r="C55" s="74" t="s">
        <v>26</v>
      </c>
      <c r="D55" s="75" t="s">
        <v>127</v>
      </c>
      <c r="E55" s="75" t="s">
        <v>128</v>
      </c>
      <c r="F55" s="35" t="s">
        <v>129</v>
      </c>
      <c r="G55" s="36" t="s">
        <v>130</v>
      </c>
      <c r="H55" s="36" t="s">
        <v>131</v>
      </c>
      <c r="I55" s="36" t="s">
        <v>132</v>
      </c>
      <c r="J55" s="36" t="s">
        <v>131</v>
      </c>
      <c r="K55" s="35" t="s">
        <v>133</v>
      </c>
      <c r="L55" s="37" t="s">
        <v>134</v>
      </c>
      <c r="M55" s="37" t="s">
        <v>135</v>
      </c>
      <c r="N55" s="76" t="s">
        <v>136</v>
      </c>
    </row>
    <row r="56" spans="1:14" ht="12.75">
      <c r="A56" s="125" t="s">
        <v>8</v>
      </c>
      <c r="B56" s="126" t="s">
        <v>112</v>
      </c>
      <c r="C56" s="126" t="s">
        <v>64</v>
      </c>
      <c r="D56" s="127">
        <v>1952</v>
      </c>
      <c r="E56" s="85" t="s">
        <v>62</v>
      </c>
      <c r="F56" s="45">
        <v>30</v>
      </c>
      <c r="G56" s="128">
        <v>46.89681923972071</v>
      </c>
      <c r="H56" s="78"/>
      <c r="I56" s="113"/>
      <c r="J56" s="113"/>
      <c r="K56" s="116"/>
      <c r="L56" s="85"/>
      <c r="M56" s="53"/>
      <c r="N56" s="115">
        <f>F56+G56+I56+K56+L56+M56</f>
        <v>76.89681923972071</v>
      </c>
    </row>
    <row r="57" spans="1:14" ht="12.75">
      <c r="A57" s="125" t="s">
        <v>9</v>
      </c>
      <c r="B57" s="91" t="s">
        <v>1</v>
      </c>
      <c r="C57" s="91" t="s">
        <v>2</v>
      </c>
      <c r="D57" s="50">
        <v>1946</v>
      </c>
      <c r="E57" s="53" t="s">
        <v>3</v>
      </c>
      <c r="F57" s="35"/>
      <c r="G57" s="128">
        <v>73.91481556959447</v>
      </c>
      <c r="H57" s="129"/>
      <c r="I57" s="130"/>
      <c r="J57" s="130"/>
      <c r="K57" s="129"/>
      <c r="L57" s="111"/>
      <c r="M57" s="131"/>
      <c r="N57" s="132">
        <f>F57+G57+I57+K57+L57+M57</f>
        <v>73.91481556959447</v>
      </c>
    </row>
    <row r="58" spans="1:14" ht="12.75">
      <c r="A58" s="125" t="s">
        <v>10</v>
      </c>
      <c r="B58" s="42" t="s">
        <v>166</v>
      </c>
      <c r="C58" s="42" t="s">
        <v>167</v>
      </c>
      <c r="D58" s="45">
        <v>1951</v>
      </c>
      <c r="E58" s="52" t="s">
        <v>168</v>
      </c>
      <c r="F58" s="45">
        <v>30</v>
      </c>
      <c r="G58" s="46"/>
      <c r="H58" s="46"/>
      <c r="I58" s="112"/>
      <c r="J58" s="133"/>
      <c r="K58" s="134"/>
      <c r="L58" s="110"/>
      <c r="M58" s="110"/>
      <c r="N58" s="135">
        <f>F58+G58+I58+K58+L58+M58</f>
        <v>30</v>
      </c>
    </row>
    <row r="59" spans="1:14" ht="12.75">
      <c r="A59" s="63"/>
      <c r="B59" s="56"/>
      <c r="C59" s="56"/>
      <c r="D59" s="59"/>
      <c r="E59" s="87"/>
      <c r="F59" s="59"/>
      <c r="G59" s="60"/>
      <c r="H59" s="60"/>
      <c r="I59" s="121"/>
      <c r="J59" s="121"/>
      <c r="K59" s="136"/>
      <c r="L59" s="137"/>
      <c r="M59" s="137"/>
      <c r="N59" s="138"/>
    </row>
    <row r="60" spans="1:14" ht="12.75">
      <c r="A60" s="63"/>
      <c r="B60" s="56"/>
      <c r="C60" s="56"/>
      <c r="D60" s="59"/>
      <c r="E60" s="87"/>
      <c r="F60" s="59"/>
      <c r="G60" s="60"/>
      <c r="H60" s="60"/>
      <c r="I60" s="121"/>
      <c r="J60" s="121"/>
      <c r="K60" s="136"/>
      <c r="L60" s="137"/>
      <c r="M60" s="137"/>
      <c r="N60" s="138"/>
    </row>
    <row r="61" spans="1:14" ht="12.75">
      <c r="A61" s="65" t="s">
        <v>169</v>
      </c>
      <c r="B61" s="87"/>
      <c r="C61" s="87"/>
      <c r="D61" s="59"/>
      <c r="E61" s="87"/>
      <c r="F61" s="59"/>
      <c r="G61" s="60"/>
      <c r="H61" s="60"/>
      <c r="I61" s="60"/>
      <c r="J61" s="60"/>
      <c r="K61" s="88"/>
      <c r="L61" s="62"/>
      <c r="M61" s="62"/>
      <c r="N61" s="62"/>
    </row>
    <row r="62" spans="1:14" ht="12.75">
      <c r="A62" s="124"/>
      <c r="B62" s="89"/>
      <c r="C62" s="89"/>
      <c r="D62" s="70"/>
      <c r="E62" s="89"/>
      <c r="F62" s="70"/>
      <c r="G62" s="72"/>
      <c r="H62" s="72"/>
      <c r="I62" s="72"/>
      <c r="J62" s="72"/>
      <c r="K62" s="90"/>
      <c r="L62" s="66"/>
      <c r="M62" s="66"/>
      <c r="N62" s="66"/>
    </row>
    <row r="63" spans="1:14" ht="45">
      <c r="A63" s="74" t="s">
        <v>31</v>
      </c>
      <c r="B63" s="74" t="s">
        <v>25</v>
      </c>
      <c r="C63" s="74" t="s">
        <v>26</v>
      </c>
      <c r="D63" s="75" t="s">
        <v>127</v>
      </c>
      <c r="E63" s="75" t="s">
        <v>128</v>
      </c>
      <c r="F63" s="35" t="s">
        <v>129</v>
      </c>
      <c r="G63" s="36" t="s">
        <v>130</v>
      </c>
      <c r="H63" s="36" t="s">
        <v>131</v>
      </c>
      <c r="I63" s="36" t="s">
        <v>132</v>
      </c>
      <c r="J63" s="36" t="s">
        <v>131</v>
      </c>
      <c r="K63" s="35" t="s">
        <v>133</v>
      </c>
      <c r="L63" s="37" t="s">
        <v>134</v>
      </c>
      <c r="M63" s="37" t="s">
        <v>135</v>
      </c>
      <c r="N63" s="76" t="s">
        <v>136</v>
      </c>
    </row>
    <row r="64" spans="1:14" ht="12.75">
      <c r="A64" s="125" t="s">
        <v>8</v>
      </c>
      <c r="B64" s="91" t="s">
        <v>65</v>
      </c>
      <c r="C64" s="91" t="s">
        <v>53</v>
      </c>
      <c r="D64" s="50">
        <v>1992</v>
      </c>
      <c r="E64" s="53" t="s">
        <v>66</v>
      </c>
      <c r="F64" s="45">
        <v>30</v>
      </c>
      <c r="G64" s="110">
        <v>98.2830626450116</v>
      </c>
      <c r="H64" s="111"/>
      <c r="I64" s="36"/>
      <c r="J64" s="36"/>
      <c r="K64" s="111"/>
      <c r="L64" s="111"/>
      <c r="M64" s="37"/>
      <c r="N64" s="115">
        <f>F64+G64+I64+K64+L64+M64</f>
        <v>128.2830626450116</v>
      </c>
    </row>
    <row r="65" spans="1:14" ht="12.75">
      <c r="A65" s="125" t="s">
        <v>9</v>
      </c>
      <c r="B65" s="91" t="s">
        <v>65</v>
      </c>
      <c r="C65" s="91" t="s">
        <v>53</v>
      </c>
      <c r="D65" s="50">
        <v>1969</v>
      </c>
      <c r="E65" s="53" t="s">
        <v>66</v>
      </c>
      <c r="F65" s="45">
        <v>30</v>
      </c>
      <c r="G65" s="110">
        <v>74.56433726456609</v>
      </c>
      <c r="H65" s="46"/>
      <c r="I65" s="47"/>
      <c r="J65" s="47"/>
      <c r="K65" s="111"/>
      <c r="L65" s="53"/>
      <c r="M65" s="4"/>
      <c r="N65" s="115">
        <f>F65+G65+I65+K65+L65+M65</f>
        <v>104.56433726456609</v>
      </c>
    </row>
    <row r="66" spans="1:14" ht="12.75">
      <c r="A66" s="125" t="s">
        <v>10</v>
      </c>
      <c r="B66" s="91" t="s">
        <v>113</v>
      </c>
      <c r="C66" s="91" t="s">
        <v>73</v>
      </c>
      <c r="D66" s="50">
        <v>1984</v>
      </c>
      <c r="E66" s="53" t="s">
        <v>48</v>
      </c>
      <c r="F66" s="45"/>
      <c r="G66" s="110">
        <v>100</v>
      </c>
      <c r="H66" s="111"/>
      <c r="I66" s="46"/>
      <c r="J66" s="46"/>
      <c r="K66" s="111"/>
      <c r="L66" s="111"/>
      <c r="M66" s="111"/>
      <c r="N66" s="135">
        <f>F66+G66+I66+K66+L66+M66</f>
        <v>100</v>
      </c>
    </row>
    <row r="67" spans="1:14" ht="12.75">
      <c r="A67" s="125" t="s">
        <v>11</v>
      </c>
      <c r="B67" s="91" t="s">
        <v>69</v>
      </c>
      <c r="C67" s="91" t="s">
        <v>116</v>
      </c>
      <c r="D67" s="50">
        <v>1973</v>
      </c>
      <c r="E67" s="53" t="s">
        <v>117</v>
      </c>
      <c r="F67" s="45"/>
      <c r="G67" s="110">
        <v>92.3076923076923</v>
      </c>
      <c r="H67" s="46"/>
      <c r="I67" s="47"/>
      <c r="J67" s="47"/>
      <c r="K67" s="139"/>
      <c r="L67" s="111"/>
      <c r="M67" s="50"/>
      <c r="N67" s="115">
        <f>F67+G67+I67+K67+L67+M67</f>
        <v>92.3076923076923</v>
      </c>
    </row>
    <row r="68" spans="1:14" ht="12.75">
      <c r="A68" s="125" t="s">
        <v>12</v>
      </c>
      <c r="B68" s="91" t="s">
        <v>77</v>
      </c>
      <c r="C68" s="91" t="s">
        <v>63</v>
      </c>
      <c r="D68" s="50">
        <v>1975</v>
      </c>
      <c r="E68" s="53" t="s">
        <v>114</v>
      </c>
      <c r="F68" s="35"/>
      <c r="G68" s="110">
        <v>89.32939687895403</v>
      </c>
      <c r="H68" s="111"/>
      <c r="I68" s="36"/>
      <c r="J68" s="36"/>
      <c r="K68" s="118"/>
      <c r="L68" s="37"/>
      <c r="M68" s="37"/>
      <c r="N68" s="115">
        <f>F68+G68+I68+K68+L68+M68</f>
        <v>89.32939687895403</v>
      </c>
    </row>
    <row r="69" spans="1:14" ht="12.75">
      <c r="A69" s="125" t="s">
        <v>13</v>
      </c>
      <c r="B69" s="91" t="s">
        <v>115</v>
      </c>
      <c r="C69" s="91" t="s">
        <v>73</v>
      </c>
      <c r="D69" s="50">
        <v>1974</v>
      </c>
      <c r="E69" s="53" t="s">
        <v>99</v>
      </c>
      <c r="F69" s="53"/>
      <c r="G69" s="110">
        <v>86.16761594792514</v>
      </c>
      <c r="H69" s="36"/>
      <c r="I69" s="36"/>
      <c r="J69" s="36"/>
      <c r="K69" s="35"/>
      <c r="L69" s="111"/>
      <c r="M69" s="111"/>
      <c r="N69" s="115">
        <f>F69+G69+I69+K69+L69+M69</f>
        <v>86.16761594792514</v>
      </c>
    </row>
    <row r="70" spans="1:14" ht="12.75">
      <c r="A70" s="125" t="s">
        <v>14</v>
      </c>
      <c r="B70" s="42" t="s">
        <v>170</v>
      </c>
      <c r="C70" s="42" t="s">
        <v>171</v>
      </c>
      <c r="D70" s="43">
        <v>1978</v>
      </c>
      <c r="E70" s="44" t="s">
        <v>52</v>
      </c>
      <c r="F70" s="45">
        <v>30</v>
      </c>
      <c r="G70" s="46"/>
      <c r="H70" s="46"/>
      <c r="I70" s="47"/>
      <c r="J70" s="47"/>
      <c r="K70" s="111"/>
      <c r="L70" s="53"/>
      <c r="M70" s="50"/>
      <c r="N70" s="135">
        <f>F70+G70+I70+K70+L70+M70</f>
        <v>30</v>
      </c>
    </row>
    <row r="71" spans="1:14" ht="12.75">
      <c r="A71" s="125" t="s">
        <v>15</v>
      </c>
      <c r="B71" s="42" t="s">
        <v>172</v>
      </c>
      <c r="C71" s="42" t="s">
        <v>173</v>
      </c>
      <c r="D71" s="43">
        <v>1976</v>
      </c>
      <c r="E71" s="44" t="s">
        <v>174</v>
      </c>
      <c r="F71" s="45">
        <v>30</v>
      </c>
      <c r="G71" s="36"/>
      <c r="H71" s="36"/>
      <c r="I71" s="36"/>
      <c r="J71" s="36"/>
      <c r="K71" s="35"/>
      <c r="L71" s="118"/>
      <c r="M71" s="37"/>
      <c r="N71" s="135">
        <f>F71+G71+I71+K71+L71+M71</f>
        <v>30</v>
      </c>
    </row>
    <row r="72" spans="1:14" ht="12.75">
      <c r="A72" s="125" t="s">
        <v>16</v>
      </c>
      <c r="B72" s="42" t="s">
        <v>175</v>
      </c>
      <c r="C72" s="42" t="s">
        <v>176</v>
      </c>
      <c r="D72" s="43">
        <v>1982</v>
      </c>
      <c r="E72" s="52" t="s">
        <v>158</v>
      </c>
      <c r="F72" s="45">
        <v>30</v>
      </c>
      <c r="G72" s="118"/>
      <c r="H72" s="118"/>
      <c r="I72" s="36"/>
      <c r="J72" s="36"/>
      <c r="K72" s="35"/>
      <c r="L72" s="37"/>
      <c r="M72" s="37"/>
      <c r="N72" s="135">
        <f>F72+G72+I72+K72+L72+M72</f>
        <v>30</v>
      </c>
    </row>
    <row r="73" spans="1:14" ht="12.75">
      <c r="A73" s="55"/>
      <c r="B73" s="56"/>
      <c r="C73" s="56"/>
      <c r="D73" s="59"/>
      <c r="E73" s="87"/>
      <c r="F73" s="59"/>
      <c r="G73" s="60"/>
      <c r="H73" s="60"/>
      <c r="I73" s="61"/>
      <c r="J73" s="61"/>
      <c r="K73" s="140"/>
      <c r="L73" s="62"/>
      <c r="M73" s="62"/>
      <c r="N73" s="136"/>
    </row>
    <row r="74" spans="1:14" ht="12.75">
      <c r="A74" s="141"/>
      <c r="B74" s="87"/>
      <c r="C74" s="87"/>
      <c r="D74" s="59"/>
      <c r="E74" s="87"/>
      <c r="F74" s="59"/>
      <c r="G74" s="60"/>
      <c r="H74" s="60"/>
      <c r="I74" s="60"/>
      <c r="J74" s="60"/>
      <c r="K74" s="88"/>
      <c r="L74" s="62"/>
      <c r="M74" s="62"/>
      <c r="N74" s="62"/>
    </row>
    <row r="75" spans="1:14" ht="12.75">
      <c r="A75" s="65" t="s">
        <v>177</v>
      </c>
      <c r="B75" s="87"/>
      <c r="C75" s="87"/>
      <c r="D75" s="59"/>
      <c r="E75" s="87"/>
      <c r="F75" s="59"/>
      <c r="G75" s="60"/>
      <c r="H75" s="60"/>
      <c r="I75" s="60"/>
      <c r="J75" s="60"/>
      <c r="K75" s="88"/>
      <c r="L75" s="62"/>
      <c r="M75" s="62"/>
      <c r="N75" s="62"/>
    </row>
    <row r="76" spans="1:14" ht="12.75">
      <c r="A76" s="124"/>
      <c r="B76" s="89"/>
      <c r="C76" s="89"/>
      <c r="D76" s="70"/>
      <c r="E76" s="89"/>
      <c r="F76" s="70"/>
      <c r="G76" s="72"/>
      <c r="H76" s="72"/>
      <c r="I76" s="72"/>
      <c r="J76" s="72"/>
      <c r="K76" s="90"/>
      <c r="L76" s="66"/>
      <c r="M76" s="66"/>
      <c r="N76" s="66"/>
    </row>
    <row r="77" spans="1:14" ht="45">
      <c r="A77" s="74" t="s">
        <v>31</v>
      </c>
      <c r="B77" s="74" t="s">
        <v>25</v>
      </c>
      <c r="C77" s="74" t="s">
        <v>26</v>
      </c>
      <c r="D77" s="75" t="s">
        <v>127</v>
      </c>
      <c r="E77" s="75" t="s">
        <v>128</v>
      </c>
      <c r="F77" s="35" t="s">
        <v>129</v>
      </c>
      <c r="G77" s="36" t="s">
        <v>130</v>
      </c>
      <c r="H77" s="36" t="s">
        <v>131</v>
      </c>
      <c r="I77" s="36" t="s">
        <v>132</v>
      </c>
      <c r="J77" s="36" t="s">
        <v>131</v>
      </c>
      <c r="K77" s="35" t="s">
        <v>133</v>
      </c>
      <c r="L77" s="37" t="s">
        <v>134</v>
      </c>
      <c r="M77" s="37" t="s">
        <v>135</v>
      </c>
      <c r="N77" s="76" t="s">
        <v>136</v>
      </c>
    </row>
    <row r="78" spans="1:14" ht="12.75">
      <c r="A78" s="74" t="s">
        <v>8</v>
      </c>
      <c r="B78" s="42" t="s">
        <v>146</v>
      </c>
      <c r="C78" s="42" t="s">
        <v>176</v>
      </c>
      <c r="D78" s="45">
        <v>1966</v>
      </c>
      <c r="E78" s="52" t="s">
        <v>52</v>
      </c>
      <c r="F78" s="45">
        <v>30</v>
      </c>
      <c r="G78" s="94"/>
      <c r="H78" s="94"/>
      <c r="I78" s="94"/>
      <c r="J78" s="94"/>
      <c r="K78" s="92"/>
      <c r="L78" s="97"/>
      <c r="M78" s="97"/>
      <c r="N78" s="135">
        <f>F78+G78+I78+K78+L78+M78</f>
        <v>30</v>
      </c>
    </row>
    <row r="79" spans="1:11" ht="12.75">
      <c r="A79" s="55"/>
      <c r="B79" s="87"/>
      <c r="C79" s="87"/>
      <c r="D79" s="59"/>
      <c r="E79" s="87"/>
      <c r="F79" s="59"/>
      <c r="G79" s="142"/>
      <c r="H79" s="142"/>
      <c r="I79" s="60"/>
      <c r="J79" s="60"/>
      <c r="K79" s="55"/>
    </row>
    <row r="80" spans="1:11" ht="12.75">
      <c r="A80" s="55"/>
      <c r="B80" s="58"/>
      <c r="C80" s="58"/>
      <c r="D80" s="57"/>
      <c r="E80" s="58"/>
      <c r="F80" s="57"/>
      <c r="G80" s="143"/>
      <c r="H80" s="143"/>
      <c r="I80" s="143"/>
      <c r="J80" s="143"/>
      <c r="K80" s="88"/>
    </row>
    <row r="81" spans="1:11" ht="12.75">
      <c r="A81" s="55"/>
      <c r="B81" s="58"/>
      <c r="C81" s="58"/>
      <c r="D81" s="57"/>
      <c r="E81" s="87"/>
      <c r="F81" s="57"/>
      <c r="G81" s="143"/>
      <c r="H81" s="143"/>
      <c r="I81" s="143"/>
      <c r="J81" s="143"/>
      <c r="K81" s="88"/>
    </row>
    <row r="82" spans="1:11" ht="12.75">
      <c r="A82" s="55"/>
      <c r="B82" s="58"/>
      <c r="C82" s="58"/>
      <c r="D82" s="57"/>
      <c r="E82" s="87"/>
      <c r="F82" s="57"/>
      <c r="G82" s="143"/>
      <c r="H82" s="143"/>
      <c r="I82" s="143"/>
      <c r="J82" s="143"/>
      <c r="K82" s="88"/>
    </row>
    <row r="83" spans="1:11" ht="12.75">
      <c r="A83" s="55"/>
      <c r="B83" s="58"/>
      <c r="C83" s="58"/>
      <c r="D83" s="57"/>
      <c r="E83" s="87"/>
      <c r="F83" s="57"/>
      <c r="G83" s="143"/>
      <c r="H83" s="143"/>
      <c r="I83" s="143"/>
      <c r="J83" s="143"/>
      <c r="K83" s="88"/>
    </row>
    <row r="84" spans="1:11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2011-10-27T19:38:48Z</cp:lastPrinted>
  <dcterms:created xsi:type="dcterms:W3CDTF">2008-10-28T18:02:14Z</dcterms:created>
  <dcterms:modified xsi:type="dcterms:W3CDTF">2012-11-06T11:16:47Z</dcterms:modified>
  <cp:category/>
  <cp:version/>
  <cp:contentType/>
  <cp:contentStatus/>
</cp:coreProperties>
</file>